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somu07\Desktop\"/>
    </mc:Choice>
  </mc:AlternateContent>
  <bookViews>
    <workbookView xWindow="0" yWindow="0" windowWidth="19200" windowHeight="11595" tabRatio="738" firstSheet="12"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20" r:id="rId13"/>
    <sheet name="施設類型別ストック情報分析表①" sheetId="21" r:id="rId14"/>
    <sheet name="施設類型別ストック情報分析表② " sheetId="22" r:id="rId15"/>
    <sheet name="データシート" sheetId="8" state="hidden" r:id="rId16"/>
  </sheets>
  <calcPr calcId="152511" concurrentManualCount="2"/>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AM34" i="9"/>
  <c r="U34" i="9"/>
  <c r="U35" i="9" s="1"/>
  <c r="U36"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<sst xmlns="http://schemas.openxmlformats.org/spreadsheetml/2006/main" count="1091" uniqueCount="566">
  <si>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</si>
  <si>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</si>
  <si>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</si>
  <si>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</si>
  <si>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</si>
  <si>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</si>
  <si>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</si>
  <si>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</si>
  <si>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</si>
  <si>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</si>
  <si>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</si>
  <si>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</si>
  <si>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</si>
  <si>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</si>
  <si>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</si>
  <si>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</si>
  <si>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</si>
  <si>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</si>
  <si>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</si>
  <si>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</si>
  <si>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</si>
  <si>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</si>
  <si>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</si>
  <si>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</si>
  <si>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</si>
  <si>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</si>
  <si>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</si>
  <si>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</si>
  <si>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</si>
  <si>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</si>
  <si>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</si>
  <si>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</si>
  <si>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</si>
  <si>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</si>
  <si>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</si>
  <si>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</si>
  <si>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</si>
  <si>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</si>
  <si>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</si>
  <si>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</si>
  <si>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</si>
  <si>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</si>
  <si>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</si>
  <si>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</si>
  <si>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</si>
  <si>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</si>
  <si>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</si>
  <si>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</si>
  <si>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</si>
  <si>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</si>
  <si>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</si>
  <si>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</si>
  <si>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</si>
  <si>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</si>
  <si>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</si>
  <si>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</si>
  <si>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</si>
  <si>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</si>
  <si>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</si>
  <si>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</si>
  <si>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</si>
  <si>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</si>
  <si>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</si>
  <si>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</si>
  <si>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</si>
  <si>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</si>
  <si>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</si>
  <si>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</si>
  <si>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</si>
  <si>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</si>
  <si>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</si>
  <si>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</si>
  <si>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</si>
  <si>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</si>
  <si>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</si>
  <si>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</si>
  <si>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</si>
  <si>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</si>
  <si>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</si>
  <si>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</si>
  <si>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</si>
  <si>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</si>
  <si>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昭和村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</si>
  <si>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</si>
  <si>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</si>
  <si>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</si>
  <si>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</si>
  <si>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</si>
  <si>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</si>
  <si>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</si>
  <si>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</si>
  <si>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</si>
  <si>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</si>
  <si>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</si>
  <si>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</si>
  <si>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</si>
  <si>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</si>
  <si>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</si>
  <si>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</si>
  <si>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</si>
  <si>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</si>
  <si>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</si>
  <si>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</si>
  <si>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</si>
  <si>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</si>
  <si>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</si>
  <si>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</si>
  <si>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</si>
  <si>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</si>
  <si>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</si>
  <si>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</si>
  <si>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</si>
  <si>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</si>
  <si>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</si>
  <si>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</si>
  <si>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</si>
  <si>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</si>
  <si>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</si>
  <si>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</si>
  <si>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</si>
  <si>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</si>
  <si>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</si>
  <si>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</si>
  <si>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</si>
  <si>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</si>
  <si>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</si>
  <si>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</si>
  <si>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</si>
  <si>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</si>
  <si>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</si>
  <si>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</si>
  <si>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</si>
  <si>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</si>
  <si>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</si>
  <si>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</si>
  <si>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</si>
  <si>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</si>
  <si>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</si>
  <si>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</si>
  <si>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</si>
  <si>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</si>
  <si>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</si>
  <si>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</si>
  <si>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</si>
  <si>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</si>
  <si>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</si>
  <si>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</si>
  <si>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</si>
  <si>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</si>
  <si>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</si>
  <si>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</si>
  <si>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</si>
  <si>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</si>
  <si>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</si>
  <si>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</si>
  <si>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</si>
  <si>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</si>
  <si>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</si>
  <si>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</si>
  <si>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</si>
  <si>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</si>
  <si>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</si>
  <si>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</si>
  <si>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</si>
  <si>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</si>
  <si>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</si>
  <si>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</si>
  <si>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</si>
  <si>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</si>
  <si>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</si>
  <si>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</si>
  <si>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</si>
  <si>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</si>
  <si>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</si>
  <si>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</si>
  <si>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</si>
  <si>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</si>
  <si>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</si>
  <si>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</si>
  <si>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</si>
  <si>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</si>
  <si>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</si>
  <si>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</si>
  <si>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</si>
  <si>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</si>
  <si>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</si>
  <si>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</si>
  <si>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</si>
  <si>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</si>
  <si>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</si>
  <si>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</si>
  <si>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</si>
  <si>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</si>
  <si>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</si>
  <si>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</si>
  <si>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群馬県昭和村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</si>
  <si>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</si>
  <si>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</si>
  <si>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</si>
  <si>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</si>
  <si>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</si>
  <si>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</si>
  <si>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</si>
  <si>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</si>
  <si>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</si>
  <si>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</si>
  <si>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</si>
  <si>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</si>
  <si>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</si>
  <si>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</si>
  <si>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</si>
  <si>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</si>
  <si>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</si>
  <si>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</si>
  <si>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</si>
  <si>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</si>
  <si>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</si>
  <si>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</si>
  <si>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</si>
  <si>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</si>
  <si>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</si>
  <si>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</si>
  <si>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</si>
  <si>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</si>
  <si>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</si>
  <si>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</si>
  <si>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</si>
  <si>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</si>
  <si>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</si>
  <si>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</si>
  <si>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</si>
  <si>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</si>
  <si>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</si>
  <si>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</si>
  <si>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</si>
  <si>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</si>
  <si>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</si>
  <si>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</si>
  <si>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</si>
  <si>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</si>
  <si>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</si>
  <si>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</si>
  <si>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</si>
  <si>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</si>
  <si>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</si>
  <si>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</si>
  <si>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</si>
  <si>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</si>
  <si>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</si>
  <si>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</si>
  <si>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</si>
  <si>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</si>
  <si>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</si>
  <si>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</si>
  <si>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</si>
  <si>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</si>
  <si>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</si>
  <si>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</si>
  <si>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</si>
  <si>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</si>
  <si>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</si>
  <si>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</si>
  <si>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</si>
  <si>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</si>
  <si>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</si>
  <si>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</si>
  <si>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</si>
  <si>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</si>
  <si>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</si>
  <si>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</si>
  <si>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</si>
  <si>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</si>
  <si>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</si>
  <si>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</si>
  <si>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</si>
  <si>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</si>
  <si>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</si>
  <si>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</si>
  <si>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</si>
  <si>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</si>
  <si>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</si>
  <si>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</si>
  <si>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</si>
  <si>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</si>
  <si>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</si>
  <si>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</si>
  <si>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</si>
  <si>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</si>
  <si>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</si>
  <si>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</si>
  <si>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</si>
  <si>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</si>
  <si>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</si>
  <si>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</si>
  <si>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</si>
  <si>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</si>
  <si>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</si>
  <si>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</si>
  <si>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</si>
  <si>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</si>
  <si>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</si>
  <si>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</si>
  <si>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</si>
  <si>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</si>
  <si>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</si>
  <si>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</si>
  <si>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</si>
  <si>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</si>
  <si>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</si>
  <si>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</si>
  <si>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</si>
  <si>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</si>
  <si>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</si>
  <si>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</si>
  <si>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</si>
  <si>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</si>
  <si>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</si>
  <si>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</si>
  <si>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</si>
  <si>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</si>
  <si>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</si>
  <si>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</si>
  <si>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</si>
  <si>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</si>
  <si>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</si>
  <si>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</si>
  <si>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</si>
  <si>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</si>
  <si>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</si>
  <si>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</si>
  <si>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</si>
  <si>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</si>
  <si>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</si>
  <si>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</si>
  <si>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</si>
  <si>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</si>
  <si>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</si>
  <si>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</si>
  <si>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</si>
  <si>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</si>
  <si>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</si>
  <si>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</si>
  <si>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</si>
  <si>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</si>
  <si>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群馬県昭和村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</si>
  <si>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</si>
  <si>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</si>
  <si>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</si>
  <si>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</si>
  <si>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</si>
  <si>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</si>
  <si>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</si>
  <si>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</si>
  <si>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</si>
  <si>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</si>
  <si>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</si>
  <si>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</si>
  <si>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</si>
  <si>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</si>
  <si>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</si>
  <si>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</si>
  <si>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</si>
  <si>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</si>
  <si>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</si>
  <si>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</si>
  <si>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</si>
  <si>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</si>
  <si>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</si>
  <si>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</si>
  <si>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</si>
  <si>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</si>
  <si>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</si>
  <si>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</si>
  <si>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</si>
  <si>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</si>
  <si>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</si>
  <si>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</si>
  <si>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</si>
  <si>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</si>
  <si>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</si>
  <si>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</si>
  <si>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</si>
  <si>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</si>
  <si>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</si>
  <si>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</si>
  <si>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</si>
  <si>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</si>
  <si>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</si>
  <si>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</si>
  <si>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</si>
  <si>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</si>
  <si>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</si>
  <si>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</si>
  <si>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</si>
  <si>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</si>
  <si>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</si>
  <si>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</si>
  <si>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</si>
  <si>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</si>
  <si>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</si>
  <si>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</si>
  <si>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</si>
  <si>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</si>
  <si>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</si>
  <si>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</si>
  <si>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</si>
  <si>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</si>
  <si>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</si>
  <si>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</si>
  <si>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</si>
  <si>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</si>
  <si>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</si>
  <si>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</si>
  <si>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</si>
  <si>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</si>
  <si>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</si>
  <si>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</si>
  <si>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</si>
  <si>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</si>
  <si>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</si>
  <si>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</si>
  <si>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</si>
  <si>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</si>
  <si>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</si>
  <si>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</si>
  <si>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</si>
  <si>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</si>
  <si>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</si>
  <si>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</si>
  <si>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</si>
  <si>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</si>
  <si>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</si>
  <si>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</si>
  <si>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</si>
  <si>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</si>
  <si>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</si>
  <si>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</si>
  <si>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</si>
  <si>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</si>
  <si>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</si>
  <si>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</si>
  <si>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</si>
  <si>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</si>
  <si>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</si>
  <si>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</si>
  <si>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</si>
  <si>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</si>
  <si>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</si>
  <si>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</si>
  <si>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</si>
  <si>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</si>
  <si>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</si>
  <si>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</si>
  <si>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</si>
  <si>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</si>
  <si>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</si>
  <si>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</si>
  <si>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</si>
  <si>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</si>
  <si>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</si>
  <si>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</si>
  <si>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</si>
  <si>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</si>
  <si>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</si>
  <si>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</si>
  <si>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</si>
  <si>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</si>
  <si>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</si>
  <si>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</si>
  <si>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</si>
  <si>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</si>
  <si>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</si>
  <si>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</si>
  <si>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</si>
  <si>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</si>
  <si>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</si>
  <si>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</si>
  <si>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</si>
  <si>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</si>
  <si>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</si>
  <si>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</si>
  <si>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</si>
  <si>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</si>
  <si>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</si>
  <si>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</si>
  <si>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</si>
  <si>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</si>
  <si>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</si>
  <si>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</si>
  <si>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</si>
  <si>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</si>
  <si>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</si>
  <si>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</si>
  <si>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</si>
  <si>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</si>
  <si>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</si>
  <si>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</si>
  <si>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</si>
  <si>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</si>
  <si>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</si>
  <si>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</si>
  <si>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</si>
  <si>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</si>
  <si>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</si>
  <si>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</si>
  <si>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</si>
  <si>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</si>
  <si>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</si>
  <si>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</si>
  <si>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</si>
  <si>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</si>
  <si>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</si>
  <si>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</si>
  <si>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</si>
  <si>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</si>
  <si>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</si>
  <si>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</si>
  <si>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</si>
  <si>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</si>
  <si>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</si>
  <si>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</si>
  <si>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</si>
  <si>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</si>
  <si>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</si>
  <si>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</si>
  <si>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</si>
  <si>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</si>
  <si>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</si>
  <si>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</si>
  <si>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</si>
  <si>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6.25</t>
  </si>
  <si>
    <t>▲ 8.07</t>
  </si>
  <si>
    <t>一般会計</t>
  </si>
  <si>
    <t>国民健康保険特別会計</t>
  </si>
  <si>
    <t>介護保険特別会計</t>
  </si>
  <si>
    <t>農業集落排水事業特別会計</t>
  </si>
  <si>
    <t>簡易水道事業特別会計</t>
  </si>
  <si>
    <t>後期高齢者医療特別会計</t>
  </si>
  <si>
    <t>その他会計（赤字）</t>
  </si>
  <si>
    <t>その他会計（黒字）</t>
  </si>
  <si>
    <t>-</t>
    <phoneticPr fontId="2"/>
  </si>
  <si>
    <t>沼田市外二箇村清掃施設組合</t>
    <rPh sb="0" eb="3">
      <t>ヌマタシ</t>
    </rPh>
    <rPh sb="3" eb="4">
      <t>ホカ</t>
    </rPh>
    <rPh sb="4" eb="6">
      <t>ニカ</t>
    </rPh>
    <rPh sb="6" eb="7">
      <t>ソン</t>
    </rPh>
    <rPh sb="7" eb="9">
      <t>セイソウ</t>
    </rPh>
    <rPh sb="9" eb="11">
      <t>シセツ</t>
    </rPh>
    <rPh sb="11" eb="13">
      <t>クミアイ</t>
    </rPh>
    <phoneticPr fontId="2"/>
  </si>
  <si>
    <t>利根沼田広域市町村圏振興整備組合</t>
    <rPh sb="0" eb="2">
      <t>トネ</t>
    </rPh>
    <rPh sb="2" eb="4">
      <t>ヌマタ</t>
    </rPh>
    <rPh sb="4" eb="6">
      <t>コウイキ</t>
    </rPh>
    <rPh sb="6" eb="9">
      <t>シチョウソン</t>
    </rPh>
    <rPh sb="9" eb="10">
      <t>ケン</t>
    </rPh>
    <rPh sb="10" eb="12">
      <t>シンコウ</t>
    </rPh>
    <rPh sb="12" eb="14">
      <t>セイビ</t>
    </rPh>
    <rPh sb="14" eb="16">
      <t>クミアイ</t>
    </rPh>
    <phoneticPr fontId="2"/>
  </si>
  <si>
    <t>利根沼田学校組合</t>
    <rPh sb="0" eb="2">
      <t>トネ</t>
    </rPh>
    <rPh sb="2" eb="4">
      <t>ヌマタ</t>
    </rPh>
    <rPh sb="4" eb="6">
      <t>ガッコウ</t>
    </rPh>
    <rPh sb="6" eb="8">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</si>
  <si>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</si>
  <si>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</si>
  <si>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</si>
  <si>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</si>
  <si>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昭和村土地開発公社</t>
    <rPh sb="0" eb="3">
      <t>ショウワムラ</t>
    </rPh>
    <rPh sb="3" eb="5">
      <t>トチ</t>
    </rPh>
    <rPh sb="5" eb="7">
      <t>カイハツ</t>
    </rPh>
    <rPh sb="7" eb="9">
      <t>コウシャ</t>
    </rPh>
    <phoneticPr fontId="2"/>
  </si>
  <si>
    <t>－</t>
    <phoneticPr fontId="2"/>
  </si>
  <si>
    <t>-</t>
    <phoneticPr fontId="2"/>
  </si>
  <si>
    <t>〇</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</si>
  <si>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</si>
  <si>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</si>
  <si>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</si>
  <si>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</si>
  <si>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</si>
  <si>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</si>
  <si>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</si>
  <si>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</si>
  <si>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</si>
  <si>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</si>
  <si>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</si>
  <si>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</si>
  <si>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村債の償還がピークを過ぎ、さらに赤城西麓土地改良事業による債務負担行為が終了したことが大きな要因となり、本村における実質公債費比率は減少している。将来負担比率もマイナスとなっているが、施設の更新に今後は財源を多額に要するため、計画的な支出が必要となる。</t>
    <rPh sb="1" eb="2">
      <t>ソン</t>
    </rPh>
    <rPh sb="2" eb="3">
      <t>サイ</t>
    </rPh>
    <rPh sb="4" eb="6">
      <t>ショウカン</t>
    </rPh>
    <rPh sb="11" eb="12">
      <t>ス</t>
    </rPh>
    <rPh sb="17" eb="19">
      <t>アカギ</t>
    </rPh>
    <rPh sb="19" eb="21">
      <t>セイロク</t>
    </rPh>
    <rPh sb="21" eb="23">
      <t>トチ</t>
    </rPh>
    <rPh sb="23" eb="25">
      <t>カイリョウ</t>
    </rPh>
    <rPh sb="25" eb="27">
      <t>ジギョウ</t>
    </rPh>
    <rPh sb="30" eb="32">
      <t>サイム</t>
    </rPh>
    <rPh sb="32" eb="34">
      <t>フタン</t>
    </rPh>
    <rPh sb="34" eb="36">
      <t>コウイ</t>
    </rPh>
    <rPh sb="37" eb="39">
      <t>シュウリョウ</t>
    </rPh>
    <rPh sb="44" eb="45">
      <t>オオ</t>
    </rPh>
    <rPh sb="47" eb="49">
      <t>ヨウイン</t>
    </rPh>
    <rPh sb="53" eb="55">
      <t>ホンソン</t>
    </rPh>
    <rPh sb="59" eb="61">
      <t>ジッシツ</t>
    </rPh>
    <rPh sb="61" eb="64">
      <t>コウサイヒ</t>
    </rPh>
    <rPh sb="64" eb="66">
      <t>ヒリツ</t>
    </rPh>
    <rPh sb="67" eb="69">
      <t>ゲンショウ</t>
    </rPh>
    <rPh sb="74" eb="76">
      <t>ショウライ</t>
    </rPh>
    <rPh sb="76" eb="78">
      <t>フタン</t>
    </rPh>
    <rPh sb="78" eb="80">
      <t>ヒリツ</t>
    </rPh>
    <rPh sb="93" eb="95">
      <t>シセツ</t>
    </rPh>
    <rPh sb="96" eb="98">
      <t>コウシン</t>
    </rPh>
    <rPh sb="99" eb="101">
      <t>コンゴ</t>
    </rPh>
    <rPh sb="102" eb="104">
      <t>ザイゲン</t>
    </rPh>
    <rPh sb="105" eb="107">
      <t>タガク</t>
    </rPh>
    <rPh sb="108" eb="109">
      <t>ヨウ</t>
    </rPh>
    <rPh sb="114" eb="116">
      <t>ケイカク</t>
    </rPh>
    <rPh sb="116" eb="117">
      <t>テキ</t>
    </rPh>
    <rPh sb="118" eb="120">
      <t>シシュツ</t>
    </rPh>
    <rPh sb="121" eb="123">
      <t>ヒツヨウ</t>
    </rPh>
    <phoneticPr fontId="5"/>
  </si>
  <si>
    <t xml:space="preserve">　当村においては、基金残高が将来負担額を上回っていることから、将来負担比率はマイナスとなっているが、有形固定資産の減価償却率は平均を上回っており、今後の施設の更新や維持管理に投資的な費用を要することが明確である。こうした費用のために基金を充当し維持管理に努めていきたいが、人口減少など社会構造の変化を見据えた中で、公共施設総合管理計画を踏まえ、計画的な支出となるよう維持管理を行っていく。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</si>
</sst>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65466</c:v>
                </c:pt>
                <c:pt idx="1">
                  <c:v>53274</c:v>
                </c:pt>
                <c:pt idx="2">
                  <c:v>91837</c:v>
                </c:pt>
                <c:pt idx="3">
                  <c:v>153834</c:v>
                </c:pt>
                <c:pt idx="4">
                  <c:v>57092</c:v>
                </c:pt>
              </c:numCache>
            </c:numRef>
          </c:val>
          <c:smooth val="0"/>
        </c:ser>
        <c:dLbls>
          <c:showLegendKey val="0"/>
          <c:showVal val="0"/>
          <c:showCatName val="0"/>
          <c:showSerName val="0"/>
          <c:showPercent val="0"/>
          <c:showBubbleSize val="0"/>
        </c:dLbls>
        <c:marker val="1"/>
        <c:smooth val="0"/>
        <c:axId val="308245688"/>
        <c:axId val="308862536"/>
      </c:lineChart>
      <c:catAx>
        <c:axId val="3082456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8862536"/>
        <c:crosses val="autoZero"/>
        <c:auto val="1"/>
        <c:lblAlgn val="ctr"/>
        <c:lblOffset val="100"/>
        <c:tickLblSkip val="1"/>
        <c:tickMarkSkip val="1"/>
        <c:noMultiLvlLbl val="0"/>
      </c:catAx>
      <c:valAx>
        <c:axId val="30886253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8245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11.4</c:v>
                </c:pt>
                <c:pt idx="1">
                  <c:v>12.35</c:v>
                </c:pt>
                <c:pt idx="2">
                  <c:v>12.33</c:v>
                </c:pt>
                <c:pt idx="3">
                  <c:v>13.73</c:v>
                </c:pt>
                <c:pt idx="4">
                  <c:v>12.57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95.4</c:v>
                </c:pt>
                <c:pt idx="1">
                  <c:v>108.78</c:v>
                </c:pt>
                <c:pt idx="2">
                  <c:v>113.14</c:v>
                </c:pt>
                <c:pt idx="3">
                  <c:v>125.16</c:v>
                </c:pt>
                <c:pt idx="4">
                  <c:v>127.88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03921112"/>
        <c:axId val="306546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3.1</c:v>
                </c:pt>
                <c:pt idx="1">
                  <c:v>7.11</c:v>
                </c:pt>
                <c:pt idx="2">
                  <c:v>-6.25</c:v>
                </c:pt>
                <c:pt idx="3">
                  <c:v>4.3099999999999996</c:v>
                </c:pt>
                <c:pt idx="4">
                  <c:v>-8.07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03921112"/>
        <c:axId val="306546096"/>
      </c:lineChart>
      <c:catAx>
        <c:axId val="303921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6546096"/>
        <c:crosses val="autoZero"/>
        <c:auto val="1"/>
        <c:lblAlgn val="ctr"/>
        <c:lblOffset val="100"/>
        <c:tickLblSkip val="1"/>
        <c:tickMarkSkip val="1"/>
        <c:noMultiLvlLbl val="0"/>
      </c:catAx>
      <c:valAx>
        <c:axId val="306546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921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0.04</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0.35</c:v>
                </c:pt>
                <c:pt idx="2">
                  <c:v>#N/A</c:v>
                </c:pt>
                <c:pt idx="3">
                  <c:v>0.34</c:v>
                </c:pt>
                <c:pt idx="4">
                  <c:v>#N/A</c:v>
                </c:pt>
                <c:pt idx="5">
                  <c:v>0.27</c:v>
                </c:pt>
                <c:pt idx="6">
                  <c:v>#N/A</c:v>
                </c:pt>
                <c:pt idx="7">
                  <c:v>0.38</c:v>
                </c:pt>
                <c:pt idx="8">
                  <c:v>#N/A</c:v>
                </c:pt>
                <c:pt idx="9">
                  <c:v>0.55000000000000004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0.76</c:v>
                </c:pt>
                <c:pt idx="2">
                  <c:v>#N/A</c:v>
                </c:pt>
                <c:pt idx="3">
                  <c:v>0.84</c:v>
                </c:pt>
                <c:pt idx="4">
                  <c:v>#N/A</c:v>
                </c:pt>
                <c:pt idx="5">
                  <c:v>0.57999999999999996</c:v>
                </c:pt>
                <c:pt idx="6">
                  <c:v>#N/A</c:v>
                </c:pt>
                <c:pt idx="7">
                  <c:v>0.78</c:v>
                </c:pt>
                <c:pt idx="8">
                  <c:v>#N/A</c:v>
                </c:pt>
                <c:pt idx="9">
                  <c:v>0.99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0.73</c:v>
                </c:pt>
                <c:pt idx="2">
                  <c:v>#N/A</c:v>
                </c:pt>
                <c:pt idx="3">
                  <c:v>0.67</c:v>
                </c:pt>
                <c:pt idx="4">
                  <c:v>#N/A</c:v>
                </c:pt>
                <c:pt idx="5">
                  <c:v>0.33</c:v>
                </c:pt>
                <c:pt idx="6">
                  <c:v>#N/A</c:v>
                </c:pt>
                <c:pt idx="7">
                  <c:v>0.67</c:v>
                </c:pt>
                <c:pt idx="8">
                  <c:v>#N/A</c:v>
                </c:pt>
                <c:pt idx="9">
                  <c:v>1.03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2.09</c:v>
                </c:pt>
                <c:pt idx="2">
                  <c:v>#N/A</c:v>
                </c:pt>
                <c:pt idx="3">
                  <c:v>2.14</c:v>
                </c:pt>
                <c:pt idx="4">
                  <c:v>#N/A</c:v>
                </c:pt>
                <c:pt idx="5">
                  <c:v>1.9</c:v>
                </c:pt>
                <c:pt idx="6">
                  <c:v>#N/A</c:v>
                </c:pt>
                <c:pt idx="7">
                  <c:v>3.3</c:v>
                </c:pt>
                <c:pt idx="8">
                  <c:v>#N/A</c:v>
                </c:pt>
                <c:pt idx="9">
                  <c:v>1.6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11.39</c:v>
                </c:pt>
                <c:pt idx="2">
                  <c:v>#N/A</c:v>
                </c:pt>
                <c:pt idx="3">
                  <c:v>12.35</c:v>
                </c:pt>
                <c:pt idx="4">
                  <c:v>#N/A</c:v>
                </c:pt>
                <c:pt idx="5">
                  <c:v>12.32</c:v>
                </c:pt>
                <c:pt idx="6">
                  <c:v>#N/A</c:v>
                </c:pt>
                <c:pt idx="7">
                  <c:v>13.72</c:v>
                </c:pt>
                <c:pt idx="8">
                  <c:v>#N/A</c:v>
                </c:pt>
                <c:pt idx="9">
                  <c:v>12.56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12580216"/>
        <c:axId val="304628024"/>
      </c:barChart>
      <c:catAx>
        <c:axId val="312580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4628024"/>
        <c:crosses val="autoZero"/>
        <c:auto val="1"/>
        <c:lblAlgn val="ctr"/>
        <c:lblOffset val="100"/>
        <c:tickLblSkip val="1"/>
        <c:tickMarkSkip val="1"/>
        <c:noMultiLvlLbl val="0"/>
      </c:catAx>
      <c:valAx>
        <c:axId val="304628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580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402</c:v>
                </c:pt>
                <c:pt idx="5">
                  <c:v>413</c:v>
                </c:pt>
                <c:pt idx="8">
                  <c:v>428</c:v>
                </c:pt>
                <c:pt idx="11">
                  <c:v>385</c:v>
                </c:pt>
                <c:pt idx="14">
                  <c:v>379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200</c:v>
                </c:pt>
                <c:pt idx="3">
                  <c:v>139</c:v>
                </c:pt>
                <c:pt idx="6">
                  <c:v>119</c:v>
                </c:pt>
                <c:pt idx="9">
                  <c:v>41</c:v>
                </c:pt>
                <c:pt idx="12">
                  <c:v>41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1</c:v>
                </c:pt>
                <c:pt idx="9">
                  <c:v>1</c:v>
                </c:pt>
                <c:pt idx="12">
                  <c:v>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199</c:v>
                </c:pt>
                <c:pt idx="3">
                  <c:v>195</c:v>
                </c:pt>
                <c:pt idx="6">
                  <c:v>197</c:v>
                </c:pt>
                <c:pt idx="9">
                  <c:v>214</c:v>
                </c:pt>
                <c:pt idx="12">
                  <c:v>202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271</c:v>
                </c:pt>
                <c:pt idx="3">
                  <c:v>282</c:v>
                </c:pt>
                <c:pt idx="6">
                  <c:v>275</c:v>
                </c:pt>
                <c:pt idx="9">
                  <c:v>247</c:v>
                </c:pt>
                <c:pt idx="12">
                  <c:v>258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04199496"/>
        <c:axId val="306746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268</c:v>
                </c:pt>
                <c:pt idx="2">
                  <c:v>#N/A</c:v>
                </c:pt>
                <c:pt idx="3">
                  <c:v>#N/A</c:v>
                </c:pt>
                <c:pt idx="4">
                  <c:v>203</c:v>
                </c:pt>
                <c:pt idx="5">
                  <c:v>#N/A</c:v>
                </c:pt>
                <c:pt idx="6">
                  <c:v>#N/A</c:v>
                </c:pt>
                <c:pt idx="7">
                  <c:v>164</c:v>
                </c:pt>
                <c:pt idx="8">
                  <c:v>#N/A</c:v>
                </c:pt>
                <c:pt idx="9">
                  <c:v>#N/A</c:v>
                </c:pt>
                <c:pt idx="10">
                  <c:v>118</c:v>
                </c:pt>
                <c:pt idx="11">
                  <c:v>#N/A</c:v>
                </c:pt>
                <c:pt idx="12">
                  <c:v>#N/A</c:v>
                </c:pt>
                <c:pt idx="13">
                  <c:v>126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04199496"/>
        <c:axId val="306746608"/>
      </c:lineChart>
      <c:catAx>
        <c:axId val="304199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6746608"/>
        <c:crosses val="autoZero"/>
        <c:auto val="1"/>
        <c:lblAlgn val="ctr"/>
        <c:lblOffset val="100"/>
        <c:tickLblSkip val="1"/>
        <c:tickMarkSkip val="1"/>
        <c:noMultiLvlLbl val="0"/>
      </c:catAx>
      <c:valAx>
        <c:axId val="306746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4199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4373</c:v>
                </c:pt>
                <c:pt idx="5">
                  <c:v>4289</c:v>
                </c:pt>
                <c:pt idx="8">
                  <c:v>4140</c:v>
                </c:pt>
                <c:pt idx="11">
                  <c:v>4215</c:v>
                </c:pt>
                <c:pt idx="14">
                  <c:v>4056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3555</c:v>
                </c:pt>
                <c:pt idx="5">
                  <c:v>3996</c:v>
                </c:pt>
                <c:pt idx="8">
                  <c:v>3994</c:v>
                </c:pt>
                <c:pt idx="11">
                  <c:v>4376</c:v>
                </c:pt>
                <c:pt idx="14">
                  <c:v>4683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866</c:v>
                </c:pt>
                <c:pt idx="3">
                  <c:v>846</c:v>
                </c:pt>
                <c:pt idx="6">
                  <c:v>796</c:v>
                </c:pt>
                <c:pt idx="9">
                  <c:v>744</c:v>
                </c:pt>
                <c:pt idx="12">
                  <c:v>734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c:v>
                </c:pt>
                <c:pt idx="3">
                  <c:v>12</c:v>
                </c:pt>
                <c:pt idx="6">
                  <c:v>33</c:v>
                </c:pt>
                <c:pt idx="9">
                  <c:v>38</c:v>
                </c:pt>
                <c:pt idx="12">
                  <c:v>55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2526</c:v>
                </c:pt>
                <c:pt idx="3">
                  <c:v>2461</c:v>
                </c:pt>
                <c:pt idx="6">
                  <c:v>2373</c:v>
                </c:pt>
                <c:pt idx="9">
                  <c:v>2322</c:v>
                </c:pt>
                <c:pt idx="12">
                  <c:v>2140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409</c:v>
                </c:pt>
                <c:pt idx="3">
                  <c:v>284</c:v>
                </c:pt>
                <c:pt idx="6">
                  <c:v>155</c:v>
                </c:pt>
                <c:pt idx="9">
                  <c:v>117</c:v>
                </c:pt>
                <c:pt idx="12">
                  <c:v>79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2430</c:v>
                </c:pt>
                <c:pt idx="3">
                  <c:v>2418</c:v>
                </c:pt>
                <c:pt idx="6">
                  <c:v>2534</c:v>
                </c:pt>
                <c:pt idx="9">
                  <c:v>2906</c:v>
                </c:pt>
                <c:pt idx="12">
                  <c:v>2826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12575328"/>
        <c:axId val="312575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12575328"/>
        <c:axId val="312575712"/>
      </c:lineChart>
      <c:catAx>
        <c:axId val="31257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2575712"/>
        <c:crosses val="autoZero"/>
        <c:auto val="1"/>
        <c:lblAlgn val="ctr"/>
        <c:lblOffset val="100"/>
        <c:tickLblSkip val="1"/>
        <c:tickMarkSkip val="1"/>
        <c:noMultiLvlLbl val="0"/>
      </c:catAx>
      <c:valAx>
        <c:axId val="312575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575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{815D7166-8FEB-488A-A56C-C1F468FAE5C1}</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{A7A102B8-860B-44BB-853E-8A8670953293}</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{B934E278-5D62-44B7-9270-C69DEB6CDB72}</c15:txfldGUID>
                      <c15:f>'公会計指標分析・財政指標組合せ分析表 '!$M$50</c15:f>
                      <c15:dlblFieldTableCache>
                        <c:ptCount val="1"/>
                        <c:pt idx="0">
                          <c:v>H26</c:v>
                        </c:pt>
                      </c15:dlblFieldTableCache>
                    </c15:dlblFTEntry>
                  </c15:dlblFieldTable>
                  <c15:showDataLabelsRange val="0"/>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{15FF2637-A3E6-438A-953F-74876606096F}</c15:txfldGUID>
                      <c15:f>'公会計指標分析・財政指標組合せ分析表 '!$N$50</c15:f>
                      <c15:dlblFieldTableCache>
                        <c:ptCount val="1"/>
                        <c:pt idx="0">
                          <c:v>H27</c:v>
                        </c:pt>
                      </c15:dlblFieldTableCache>
                    </c15:dlblFTEntry>
                  </c15:dlblFieldTable>
                  <c15:showDataLabelsRange val="0"/>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{38CCE0A7-C01C-406B-B02A-420E314A742E}</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'!$K$53:$O$53</c:f>
              <c:numCache>
                <c:formatCode>#,##0.0;"▲ "#,##0.0</c:formatCode>
                <c:ptCount val="5"/>
                <c:pt idx="3">
                  <c:v>38</c:v>
                </c:pt>
              </c:numCache>
            </c:numRef>
          </c:xVal>
          <c:yVal>
            <c:numRef>
              <c:f>'公会計指標分析・財政指標組合せ分析表 '!$K$51:$O$51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{AAD0E656-DA59-43DD-9929-608D33B67CC0}</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{60F6A175-4861-4FC9-B5A1-1E1CD3A15869}</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{70BFD557-3621-42FC-ADF7-CFC611845B7E}</c15:txfldGUID>
                      <c15:f>'公会計指標分析・財政指標組合せ分析表 '!$M$50</c15:f>
                      <c15:dlblFieldTableCache>
                        <c:ptCount val="1"/>
                        <c:pt idx="0">
                          <c:v>H26</c:v>
                        </c:pt>
                      </c15:dlblFieldTableCache>
                    </c15:dlblFTEntry>
                  </c15:dlblFieldTable>
                  <c15:showDataLabelsRange val="0"/>
                </c:ext>
              </c:extLst>
            </c:dLbl>
            <c:dLbl>
              <c:idx val="3"/>
              <c:layout/>
              <c:tx>
                <c:strRef>
                  <c:f>'公会計指標分析・財政指標組合せ分析表 '!$N$50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{7AD22177-2EBF-4746-B82C-E1D4836DD1E4}</c15:txfldGUID>
                      <c15:f>'公会計指標分析・財政指標組合せ分析表 '!$N$50</c15:f>
                      <c15:dlblFieldTableCache>
                        <c:ptCount val="1"/>
                        <c:pt idx="0">
                          <c:v>H27</c:v>
                        </c:pt>
                      </c15:dlblFieldTableCache>
                    </c15:dlblFTEntry>
                  </c15:dlblFieldTable>
                  <c15:showDataLabelsRange val="0"/>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{5B977D2E-6DBD-4EC2-9D4F-3D86ED891AAD}</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'!$K$57:$O$57</c:f>
              <c:numCache>
                <c:formatCode>#,##0.0;"▲ "#,##0.0</c:formatCode>
                <c:ptCount val="5"/>
                <c:pt idx="3">
                  <c:v>55.3</c:v>
                </c:pt>
              </c:numCache>
            </c:numRef>
          </c:xVal>
          <c:yVal>
            <c:numRef>
              <c:f>'公会計指標分析・財政指標組合せ分析表 '!$K$55:$O$55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15784096"/>
        <c:axId val="304648168"/>
      </c:scatterChart>
      <c:valAx>
        <c:axId val="315784096"/>
        <c:scaling>
          <c:orientation val="minMax"/>
          <c:max val="66.399999999999991"/>
          <c:min val="4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4648168"/>
        <c:crosses val="autoZero"/>
        <c:crossBetween val="midCat"/>
      </c:valAx>
      <c:valAx>
        <c:axId val="30464816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57840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{7E9EBCCD-25B1-41F1-8E74-3C339164998F}</c15:txfldGUID>
                      <c15:f>'公会計指標分析・財政指標組合せ分析表 '!$K$72</c15:f>
                      <c15:dlblFieldTableCache>
                        <c:ptCount val="1"/>
                        <c:pt idx="0">
                          <c:v>H24</c:v>
                        </c:pt>
                      </c15:dlblFieldTableCache>
                    </c15:dlblFTEntry>
                  </c15:dlblFieldTable>
                  <c15:showDataLabelsRange val="0"/>
                </c:ext>
              </c:extLst>
            </c:dLbl>
            <c:dLbl>
              <c:idx val="1"/>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{9C5C8834-F4E2-4FD0-A0B0-A705644D9020}</c15:txfldGUID>
                      <c15:f>'公会計指標分析・財政指標組合せ分析表 '!$L$72</c15:f>
                      <c15:dlblFieldTableCache>
                        <c:ptCount val="1"/>
                        <c:pt idx="0">
                          <c:v>H25</c:v>
                        </c:pt>
                      </c15:dlblFieldTableCache>
                    </c15:dlblFTEntry>
                  </c15:dlblFieldTable>
                  <c15:showDataLabelsRange val="0"/>
                </c:ext>
              </c:extLst>
            </c:dLbl>
            <c:dLbl>
              <c:idx val="2"/>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{3054727A-26BE-4D3A-9DB3-49903ED46675}</c15:txfldGUID>
                      <c15:f>'公会計指標分析・財政指標組合せ分析表 '!$M$72</c15:f>
                      <c15:dlblFieldTableCache>
                        <c:ptCount val="1"/>
                        <c:pt idx="0">
                          <c:v>H26</c:v>
                        </c:pt>
                      </c15:dlblFieldTableCache>
                    </c15:dlblFTEntry>
                  </c15:dlblFieldTable>
                  <c15:showDataLabelsRange val="0"/>
                </c:ext>
              </c:extLst>
            </c:dLbl>
            <c:dLbl>
              <c:idx val="3"/>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{0408E2E4-A9C8-4DE1-A46D-634BC6E43AC3}</c15:txfldGUID>
                      <c15:f>'公会計指標分析・財政指標組合せ分析表 '!$N$72</c15:f>
                      <c15:dlblFieldTableCache>
                        <c:ptCount val="1"/>
                        <c:pt idx="0">
                          <c:v>H27</c:v>
                        </c:pt>
                      </c15:dlblFieldTableCache>
                    </c15:dlblFTEntry>
                  </c15:dlblFieldTable>
                  <c15:showDataLabelsRange val="0"/>
                </c:ext>
              </c:extLst>
            </c:dLbl>
            <c:dLbl>
              <c:idx val="4"/>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{31B7001B-9531-4298-A60F-D12533A09985}</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10.4</c:v>
                </c:pt>
                <c:pt idx="1">
                  <c:v>9.4</c:v>
                </c:pt>
                <c:pt idx="2">
                  <c:v>8</c:v>
                </c:pt>
                <c:pt idx="3">
                  <c:v>6.1</c:v>
                </c:pt>
                <c:pt idx="4">
                  <c:v>5.2</c:v>
                </c:pt>
              </c:numCache>
            </c:numRef>
          </c:xVal>
          <c:yVal>
            <c:numRef>
              <c:f>'公会計指標分析・財政指標組合せ分析表 '!$K$73:$O$73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{EE571557-1AD9-42A2-ADC8-BAA2153DDE2C}</c15:txfldGUID>
                      <c15:f>'公会計指標分析・財政指標組合せ分析表 '!$K$72</c15:f>
                      <c15:dlblFieldTableCache>
                        <c:ptCount val="1"/>
                        <c:pt idx="0">
                          <c:v>H24</c:v>
                        </c:pt>
                      </c15:dlblFieldTableCache>
                    </c15:dlblFTEntry>
                  </c15:dlblFieldTable>
                  <c15:showDataLabelsRange val="0"/>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{20EC1E07-D199-4B29-9D09-C3E09A0B2558}</c15:txfldGUID>
                      <c15:f>'公会計指標分析・財政指標組合せ分析表 '!$L$72</c15:f>
                      <c15:dlblFieldTableCache>
                        <c:ptCount val="1"/>
                        <c:pt idx="0">
                          <c:v>H25</c:v>
                        </c:pt>
                      </c15:dlblFieldTableCache>
                    </c15:dlblFTEntry>
                  </c15:dlblFieldTable>
                  <c15:showDataLabelsRange val="0"/>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{139DC04D-C2A5-4BAA-AE37-2CB77B915600}</c15:txfldGUID>
                      <c15:f>'公会計指標分析・財政指標組合せ分析表 '!$M$72</c15:f>
                      <c15:dlblFieldTableCache>
                        <c:ptCount val="1"/>
                        <c:pt idx="0">
                          <c:v>H26</c:v>
                        </c:pt>
                      </c15:dlblFieldTableCache>
                    </c15:dlblFTEntry>
                  </c15:dlblFieldTable>
                  <c15:showDataLabelsRange val="0"/>
                </c:ext>
              </c:extLst>
            </c:dLbl>
            <c:dLbl>
              <c:idx val="3"/>
              <c:layout/>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{F94D4BEE-594B-4800-B5C8-B8B861173C02}</c15:txfldGUID>
                      <c15:f>'公会計指標分析・財政指標組合せ分析表 '!$N$72</c15:f>
                      <c15:dlblFieldTableCache>
                        <c:ptCount val="1"/>
                        <c:pt idx="0">
                          <c:v>H27</c:v>
                        </c:pt>
                      </c15:dlblFieldTableCache>
                    </c15:dlblFTEntry>
                  </c15:dlblFieldTable>
                  <c15:showDataLabelsRange val="0"/>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{5626C610-8317-4AF0-A414-E674716115DC}</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10.8</c:v>
                </c:pt>
                <c:pt idx="1">
                  <c:v>9.8000000000000007</c:v>
                </c:pt>
                <c:pt idx="2">
                  <c:v>9.1</c:v>
                </c:pt>
                <c:pt idx="3">
                  <c:v>8.6</c:v>
                </c:pt>
                <c:pt idx="4">
                  <c:v>8.5</c:v>
                </c:pt>
              </c:numCache>
            </c:numRef>
          </c:xVal>
          <c:yVal>
            <c:numRef>
              <c:f>'公会計指標分析・財政指標組合せ分析表 '!$K$77:$O$77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06350840"/>
        <c:axId val="317182168"/>
      </c:scatterChart>
      <c:valAx>
        <c:axId val="306350840"/>
        <c:scaling>
          <c:orientation val="minMax"/>
          <c:max val="11"/>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7182168"/>
        <c:crosses val="autoZero"/>
        <c:crossBetween val="midCat"/>
      </c:valAx>
      <c:valAx>
        <c:axId val="317182168"/>
        <c:scaling>
          <c:orientation val="minMax"/>
          <c:max val="6.6999999999999993"/>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6350840"/>
        <c:crosses val="autoZero"/>
        <c:crossBetween val="midCat"/>
        <c:majorUnit val="0.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群馬県昭和村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7,524
7,201
64.14
4,630,317
4,256,261
372,283
2,961,896
2,826,238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村内関屋工業団地への企業進出による税収増により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財政力指数</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上昇し、</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0.4</a:t>
          </a:r>
          <a:r>
            <a:rPr lang="ja-JP" altLang="en-US" sz="1100" b="0" i="0" baseline="0">
              <a:solidFill>
                <a:schemeClr val="dk1"/>
              </a:solidFill>
              <a:effectLst/>
              <a:latin typeface="+mn-lt"/>
              <a:ea typeface="+mn-ea"/>
              <a:cs typeface="+mn-cs"/>
            </a:rPr>
            <a:t>代</a:t>
          </a:r>
          <a:r>
            <a:rPr lang="ja-JP" altLang="ja-JP" sz="1100" b="0" i="0" baseline="0">
              <a:solidFill>
                <a:schemeClr val="dk1"/>
              </a:solidFill>
              <a:effectLst/>
              <a:latin typeface="+mn-lt"/>
              <a:ea typeface="+mn-ea"/>
              <a:cs typeface="+mn-cs"/>
            </a:rPr>
            <a:t>を推移</a:t>
          </a:r>
          <a:r>
            <a:rPr lang="ja-JP" altLang="en-US" sz="1100" b="0" i="0" baseline="0">
              <a:solidFill>
                <a:schemeClr val="dk1"/>
              </a:solidFill>
              <a:effectLst/>
              <a:latin typeface="+mn-lt"/>
              <a:ea typeface="+mn-ea"/>
              <a:cs typeface="+mn-cs"/>
            </a:rPr>
            <a:t>、ここ</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年間は</a:t>
          </a:r>
          <a:r>
            <a:rPr lang="en-US" altLang="ja-JP" sz="1100" b="0" i="0" baseline="0">
              <a:solidFill>
                <a:schemeClr val="dk1"/>
              </a:solidFill>
              <a:effectLst/>
              <a:latin typeface="+mn-lt"/>
              <a:ea typeface="+mn-ea"/>
              <a:cs typeface="+mn-cs"/>
            </a:rPr>
            <a:t>0.41</a:t>
          </a:r>
          <a:r>
            <a:rPr lang="ja-JP" altLang="en-US" sz="1100" b="0" i="0" baseline="0">
              <a:solidFill>
                <a:schemeClr val="dk1"/>
              </a:solidFill>
              <a:effectLst/>
              <a:latin typeface="+mn-lt"/>
              <a:ea typeface="+mn-ea"/>
              <a:cs typeface="+mn-cs"/>
            </a:rPr>
            <a:t>となっている。今後は、</a:t>
          </a:r>
          <a:r>
            <a:rPr lang="ja-JP" altLang="ja-JP" sz="1100" b="0" i="0" baseline="0">
              <a:solidFill>
                <a:schemeClr val="dk1"/>
              </a:solidFill>
              <a:effectLst/>
              <a:latin typeface="+mn-lt"/>
              <a:ea typeface="+mn-ea"/>
              <a:cs typeface="+mn-cs"/>
            </a:rPr>
            <a:t>大規模開発による太陽光発電設備</a:t>
          </a:r>
          <a:r>
            <a:rPr lang="ja-JP" altLang="en-US" sz="1100" b="0" i="0" baseline="0">
              <a:solidFill>
                <a:schemeClr val="dk1"/>
              </a:solidFill>
              <a:effectLst/>
              <a:latin typeface="+mn-lt"/>
              <a:ea typeface="+mn-ea"/>
              <a:cs typeface="+mn-cs"/>
            </a:rPr>
            <a:t>による税収</a:t>
          </a:r>
          <a:r>
            <a:rPr lang="ja-JP" altLang="ja-JP" sz="1100" b="0" i="0" baseline="0">
              <a:solidFill>
                <a:schemeClr val="dk1"/>
              </a:solidFill>
              <a:effectLst/>
              <a:latin typeface="+mn-lt"/>
              <a:ea typeface="+mn-ea"/>
              <a:cs typeface="+mn-cs"/>
            </a:rPr>
            <a:t>の増額が見込まれる。自主財源が乏しい本村としては、景気に左右される法人住民税</a:t>
          </a:r>
          <a:r>
            <a:rPr lang="ja-JP" altLang="en-US" sz="1100" b="0" i="0" baseline="0">
              <a:solidFill>
                <a:schemeClr val="dk1"/>
              </a:solidFill>
              <a:effectLst/>
              <a:latin typeface="+mn-lt"/>
              <a:ea typeface="+mn-ea"/>
              <a:cs typeface="+mn-cs"/>
            </a:rPr>
            <a:t>のみ</a:t>
          </a:r>
          <a:r>
            <a:rPr lang="ja-JP" altLang="ja-JP" sz="1100" b="0" i="0" baseline="0">
              <a:solidFill>
                <a:schemeClr val="dk1"/>
              </a:solidFill>
              <a:effectLst/>
              <a:latin typeface="+mn-lt"/>
              <a:ea typeface="+mn-ea"/>
              <a:cs typeface="+mn-cs"/>
            </a:rPr>
            <a:t>税収増を頼るのではなく、基幹産業である農業と豊かな自然を活かした観光にも力を入れ、農商工のバランスの良い発展を目指し、税収増を</a:t>
          </a:r>
          <a:r>
            <a:rPr lang="ja-JP" altLang="en-US" sz="1100" b="0" i="0" baseline="0">
              <a:solidFill>
                <a:schemeClr val="dk1"/>
              </a:solidFill>
              <a:effectLst/>
              <a:latin typeface="+mn-lt"/>
              <a:ea typeface="+mn-ea"/>
              <a:cs typeface="+mn-cs"/>
            </a:rPr>
            <a:t>今後も図っていきたい</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110672</xdr:rowOff>
    </xdr:from>
    <xdr:to>
      <xdr:col>7</xdr:col>
      <xdr:colOff>152400</xdr:colOff>
      <xdr:row>41</xdr:row>
      <xdr:rowOff>110672</xdr:rowOff>
    </xdr:to>
    <xdr:cxnSp macro="">
      <xdr:nvCxnSpPr>
        <xdr:cNvPr id="69" name="直線コネクタ 68"/>
        <xdr:cNvCxnSpPr/>
      </xdr:nvCxnSpPr>
      <xdr:spPr>
        <a:xfrm>
          <a:off x="4114800" y="71401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110672</xdr:rowOff>
    </xdr:from>
    <xdr:to>
      <xdr:col>6</xdr:col>
      <xdr:colOff>0</xdr:colOff>
      <xdr:row>41</xdr:row>
      <xdr:rowOff>110672</xdr:rowOff>
    </xdr:to>
    <xdr:cxnSp macro="">
      <xdr:nvCxnSpPr>
        <xdr:cNvPr id="72" name="直線コネクタ 71"/>
        <xdr:cNvCxnSpPr/>
      </xdr:nvCxnSpPr>
      <xdr:spPr>
        <a:xfrm>
          <a:off x="3225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4" name="テキスト ボックス 73"/>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110672</xdr:rowOff>
    </xdr:to>
    <xdr:cxnSp macro="">
      <xdr:nvCxnSpPr>
        <xdr:cNvPr id="75" name="直線コネクタ 74"/>
        <xdr:cNvCxnSpPr/>
      </xdr:nvCxnSpPr>
      <xdr:spPr>
        <a:xfrm>
          <a:off x="2336800" y="71056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7" name="テキスト ボックス 76"/>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76200</xdr:rowOff>
    </xdr:to>
    <xdr:cxnSp macro="">
      <xdr:nvCxnSpPr>
        <xdr:cNvPr id="78" name="直線コネクタ 77"/>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82" name="テキスト ボックス 81"/>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88" name="円/楕円 87"/>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76399</xdr:rowOff>
    </xdr:from>
    <xdr:ext cx="762000" cy="259045"/>
    <xdr:sp macro="" textlink="">
      <xdr:nvSpPr>
        <xdr:cNvPr id="89" name="財政力該当値テキスト"/>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59872</xdr:rowOff>
    </xdr:from>
    <xdr:to>
      <xdr:col>6</xdr:col>
      <xdr:colOff>50800</xdr:colOff>
      <xdr:row>41</xdr:row>
      <xdr:rowOff>161472</xdr:rowOff>
    </xdr:to>
    <xdr:sp macro="" textlink="">
      <xdr:nvSpPr>
        <xdr:cNvPr id="90" name="円/楕円 89"/>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199</xdr:rowOff>
    </xdr:from>
    <xdr:ext cx="736600" cy="259045"/>
    <xdr:sp macro="" textlink="">
      <xdr:nvSpPr>
        <xdr:cNvPr id="91" name="テキスト ボックス 90"/>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59872</xdr:rowOff>
    </xdr:from>
    <xdr:to>
      <xdr:col>4</xdr:col>
      <xdr:colOff>533400</xdr:colOff>
      <xdr:row>41</xdr:row>
      <xdr:rowOff>161472</xdr:rowOff>
    </xdr:to>
    <xdr:sp macro="" textlink="">
      <xdr:nvSpPr>
        <xdr:cNvPr id="92" name="円/楕円 91"/>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199</xdr:rowOff>
    </xdr:from>
    <xdr:ext cx="762000" cy="259045"/>
    <xdr:sp macro="" textlink="">
      <xdr:nvSpPr>
        <xdr:cNvPr id="93" name="テキスト ボックス 92"/>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4" name="円/楕円 93"/>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5" name="テキスト ボックス 94"/>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6" name="円/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97" name="テキスト ボックス 96"/>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経常収支比率は、</a:t>
          </a:r>
          <a:r>
            <a:rPr lang="en-US" altLang="ja-JP" sz="1100" b="0" i="0" baseline="0">
              <a:solidFill>
                <a:schemeClr val="dk1"/>
              </a:solidFill>
              <a:effectLst/>
              <a:latin typeface="+mn-lt"/>
              <a:ea typeface="+mn-ea"/>
              <a:cs typeface="+mn-cs"/>
            </a:rPr>
            <a:t>86.3</a:t>
          </a:r>
          <a:r>
            <a:rPr lang="ja-JP" altLang="ja-JP" sz="1100" b="0" i="0" baseline="0">
              <a:solidFill>
                <a:schemeClr val="dk1"/>
              </a:solidFill>
              <a:effectLst/>
              <a:latin typeface="+mn-lt"/>
              <a:ea typeface="+mn-ea"/>
              <a:cs typeface="+mn-cs"/>
            </a:rPr>
            <a:t>％と前年度より</a:t>
          </a:r>
          <a:r>
            <a:rPr lang="en-US" altLang="ja-JP" sz="1100" b="0" i="0" baseline="0">
              <a:solidFill>
                <a:schemeClr val="dk1"/>
              </a:solidFill>
              <a:effectLst/>
              <a:latin typeface="+mn-lt"/>
              <a:ea typeface="+mn-ea"/>
              <a:cs typeface="+mn-cs"/>
            </a:rPr>
            <a:t>4.5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上昇した。</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年度、分子では</a:t>
          </a:r>
          <a:r>
            <a:rPr lang="ja-JP" altLang="en-US" sz="1100" b="0" i="0" baseline="0">
              <a:solidFill>
                <a:schemeClr val="dk1"/>
              </a:solidFill>
              <a:effectLst/>
              <a:latin typeface="+mn-lt"/>
              <a:ea typeface="+mn-ea"/>
              <a:cs typeface="+mn-cs"/>
            </a:rPr>
            <a:t>、除雪費の大幅増や公債費の増により、経常的支出が増加した。</a:t>
          </a:r>
          <a:r>
            <a:rPr lang="ja-JP" altLang="ja-JP" sz="1100" b="0" i="0" baseline="0">
              <a:solidFill>
                <a:schemeClr val="dk1"/>
              </a:solidFill>
              <a:effectLst/>
              <a:latin typeface="+mn-lt"/>
              <a:ea typeface="+mn-ea"/>
              <a:cs typeface="+mn-cs"/>
            </a:rPr>
            <a:t>これに対し分母</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経常一般財源は</a:t>
          </a:r>
          <a:r>
            <a:rPr lang="ja-JP" altLang="en-US" sz="1100" b="0" i="0" baseline="0">
              <a:solidFill>
                <a:schemeClr val="dk1"/>
              </a:solidFill>
              <a:effectLst/>
              <a:latin typeface="+mn-lt"/>
              <a:ea typeface="+mn-ea"/>
              <a:cs typeface="+mn-cs"/>
            </a:rPr>
            <a:t>、地</a:t>
          </a:r>
          <a:r>
            <a:rPr lang="ja-JP" altLang="ja-JP" sz="1100" b="0" i="0" baseline="0">
              <a:solidFill>
                <a:schemeClr val="dk1"/>
              </a:solidFill>
              <a:effectLst/>
              <a:latin typeface="+mn-lt"/>
              <a:ea typeface="+mn-ea"/>
              <a:cs typeface="+mn-cs"/>
            </a:rPr>
            <a:t>方交付税</a:t>
          </a:r>
          <a:r>
            <a:rPr lang="ja-JP" altLang="en-US" sz="1100" b="0" i="0" baseline="0">
              <a:solidFill>
                <a:schemeClr val="dk1"/>
              </a:solidFill>
              <a:effectLst/>
              <a:latin typeface="+mn-lt"/>
              <a:ea typeface="+mn-ea"/>
              <a:cs typeface="+mn-cs"/>
            </a:rPr>
            <a:t>が減となり、さらに地方消費税交付金も前年度比</a:t>
          </a:r>
          <a:r>
            <a:rPr lang="en-US" altLang="ja-JP" sz="1100" b="0" i="0" baseline="0">
              <a:solidFill>
                <a:schemeClr val="dk1"/>
              </a:solidFill>
              <a:effectLst/>
              <a:latin typeface="+mn-lt"/>
              <a:ea typeface="+mn-ea"/>
              <a:cs typeface="+mn-cs"/>
            </a:rPr>
            <a:t>9.8</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となり、経常収支比率が下がる大きな要因となった。今後義務的経費となる公債費は、数年間</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ほぼ横ばいとなる見込みであ</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さらに</a:t>
          </a:r>
          <a:r>
            <a:rPr lang="ja-JP" altLang="ja-JP" sz="1100" b="0" i="0" baseline="0">
              <a:solidFill>
                <a:schemeClr val="dk1"/>
              </a:solidFill>
              <a:effectLst/>
              <a:latin typeface="+mn-lt"/>
              <a:ea typeface="+mn-ea"/>
              <a:cs typeface="+mn-cs"/>
            </a:rPr>
            <a:t>高齢化の進行によ</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扶助費の増が見込まれる</a:t>
          </a:r>
          <a:r>
            <a:rPr lang="ja-JP" altLang="en-US" sz="1100" b="0" i="0" baseline="0">
              <a:solidFill>
                <a:schemeClr val="dk1"/>
              </a:solidFill>
              <a:effectLst/>
              <a:latin typeface="+mn-lt"/>
              <a:ea typeface="+mn-ea"/>
              <a:cs typeface="+mn-cs"/>
            </a:rPr>
            <a:t>ところである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10668</xdr:rowOff>
    </xdr:from>
    <xdr:to>
      <xdr:col>7</xdr:col>
      <xdr:colOff>152400</xdr:colOff>
      <xdr:row>63</xdr:row>
      <xdr:rowOff>56388</xdr:rowOff>
    </xdr:to>
    <xdr:cxnSp macro="">
      <xdr:nvCxnSpPr>
        <xdr:cNvPr id="130" name="直線コネクタ 129"/>
        <xdr:cNvCxnSpPr/>
      </xdr:nvCxnSpPr>
      <xdr:spPr>
        <a:xfrm>
          <a:off x="4114800" y="10640568"/>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10668</xdr:rowOff>
    </xdr:from>
    <xdr:to>
      <xdr:col>6</xdr:col>
      <xdr:colOff>0</xdr:colOff>
      <xdr:row>63</xdr:row>
      <xdr:rowOff>22606</xdr:rowOff>
    </xdr:to>
    <xdr:cxnSp macro="">
      <xdr:nvCxnSpPr>
        <xdr:cNvPr id="133" name="直線コネクタ 132"/>
        <xdr:cNvCxnSpPr/>
      </xdr:nvCxnSpPr>
      <xdr:spPr>
        <a:xfrm flipV="1">
          <a:off x="3225800" y="10640568"/>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35" name="テキスト ボックス 134"/>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1016</xdr:rowOff>
    </xdr:from>
    <xdr:to>
      <xdr:col>4</xdr:col>
      <xdr:colOff>482600</xdr:colOff>
      <xdr:row>63</xdr:row>
      <xdr:rowOff>22606</xdr:rowOff>
    </xdr:to>
    <xdr:cxnSp macro="">
      <xdr:nvCxnSpPr>
        <xdr:cNvPr id="136" name="直線コネクタ 135"/>
        <xdr:cNvCxnSpPr/>
      </xdr:nvCxnSpPr>
      <xdr:spPr>
        <a:xfrm>
          <a:off x="2336800" y="1063091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1016</xdr:rowOff>
    </xdr:from>
    <xdr:to>
      <xdr:col>3</xdr:col>
      <xdr:colOff>279400</xdr:colOff>
      <xdr:row>62</xdr:row>
      <xdr:rowOff>29972</xdr:rowOff>
    </xdr:to>
    <xdr:cxnSp macro="">
      <xdr:nvCxnSpPr>
        <xdr:cNvPr id="139" name="直線コネクタ 138"/>
        <xdr:cNvCxnSpPr/>
      </xdr:nvCxnSpPr>
      <xdr:spPr>
        <a:xfrm flipV="1">
          <a:off x="1447800" y="106309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49" name="円/楕円 148"/>
        <xdr:cNvSpPr/>
      </xdr:nvSpPr>
      <xdr:spPr>
        <a:xfrm>
          <a:off x="49022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149115</xdr:rowOff>
    </xdr:from>
    <xdr:ext cx="762000" cy="259045"/>
    <xdr:sp macro="" textlink="">
      <xdr:nvSpPr>
        <xdr:cNvPr id="150" name="財政構造の弾力性該当値テキスト"/>
        <xdr:cNvSpPr txBox="1"/>
      </xdr:nvSpPr>
      <xdr:spPr>
        <a:xfrm>
          <a:off x="5041900" y="1077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131318</xdr:rowOff>
    </xdr:from>
    <xdr:to>
      <xdr:col>6</xdr:col>
      <xdr:colOff>50800</xdr:colOff>
      <xdr:row>62</xdr:row>
      <xdr:rowOff>61468</xdr:rowOff>
    </xdr:to>
    <xdr:sp macro="" textlink="">
      <xdr:nvSpPr>
        <xdr:cNvPr id="151" name="円/楕円 150"/>
        <xdr:cNvSpPr/>
      </xdr:nvSpPr>
      <xdr:spPr>
        <a:xfrm>
          <a:off x="4064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71645</xdr:rowOff>
    </xdr:from>
    <xdr:ext cx="736600" cy="259045"/>
    <xdr:sp macro="" textlink="">
      <xdr:nvSpPr>
        <xdr:cNvPr id="152" name="テキスト ボックス 151"/>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143256</xdr:rowOff>
    </xdr:from>
    <xdr:to>
      <xdr:col>4</xdr:col>
      <xdr:colOff>533400</xdr:colOff>
      <xdr:row>63</xdr:row>
      <xdr:rowOff>73406</xdr:rowOff>
    </xdr:to>
    <xdr:sp macro="" textlink="">
      <xdr:nvSpPr>
        <xdr:cNvPr id="153" name="円/楕円 152"/>
        <xdr:cNvSpPr/>
      </xdr:nvSpPr>
      <xdr:spPr>
        <a:xfrm>
          <a:off x="3175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58183</xdr:rowOff>
    </xdr:from>
    <xdr:ext cx="762000" cy="259045"/>
    <xdr:sp macro="" textlink="">
      <xdr:nvSpPr>
        <xdr:cNvPr id="154" name="テキスト ボックス 153"/>
        <xdr:cNvSpPr txBox="1"/>
      </xdr:nvSpPr>
      <xdr:spPr>
        <a:xfrm>
          <a:off x="2844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121666</xdr:rowOff>
    </xdr:from>
    <xdr:to>
      <xdr:col>3</xdr:col>
      <xdr:colOff>330200</xdr:colOff>
      <xdr:row>62</xdr:row>
      <xdr:rowOff>51816</xdr:rowOff>
    </xdr:to>
    <xdr:sp macro="" textlink="">
      <xdr:nvSpPr>
        <xdr:cNvPr id="155" name="円/楕円 154"/>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36593</xdr:rowOff>
    </xdr:from>
    <xdr:ext cx="762000" cy="259045"/>
    <xdr:sp macro="" textlink="">
      <xdr:nvSpPr>
        <xdr:cNvPr id="156" name="テキスト ボックス 155"/>
        <xdr:cNvSpPr txBox="1"/>
      </xdr:nvSpPr>
      <xdr:spPr>
        <a:xfrm>
          <a:off x="1955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150622</xdr:rowOff>
    </xdr:from>
    <xdr:to>
      <xdr:col>2</xdr:col>
      <xdr:colOff>127000</xdr:colOff>
      <xdr:row>62</xdr:row>
      <xdr:rowOff>80772</xdr:rowOff>
    </xdr:to>
    <xdr:sp macro="" textlink="">
      <xdr:nvSpPr>
        <xdr:cNvPr id="157" name="円/楕円 156"/>
        <xdr:cNvSpPr/>
      </xdr:nvSpPr>
      <xdr:spPr>
        <a:xfrm>
          <a:off x="1397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65549</xdr:rowOff>
    </xdr:from>
    <xdr:ext cx="762000" cy="259045"/>
    <xdr:sp macro="" textlink="">
      <xdr:nvSpPr>
        <xdr:cNvPr id="158" name="テキスト ボックス 157"/>
        <xdr:cNvSpPr txBox="1"/>
      </xdr:nvSpPr>
      <xdr:spPr>
        <a:xfrm>
          <a:off x="1066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[195,553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人件費は、前年より</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％ほどの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となった。Ｈ</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定年退職</a:t>
          </a:r>
          <a:r>
            <a:rPr lang="ja-JP" altLang="en-US" sz="1100" b="0" i="0" baseline="0">
              <a:solidFill>
                <a:schemeClr val="dk1"/>
              </a:solidFill>
              <a:effectLst/>
              <a:latin typeface="+mn-lt"/>
              <a:ea typeface="+mn-ea"/>
              <a:cs typeface="+mn-cs"/>
            </a:rPr>
            <a:t>者と新</a:t>
          </a:r>
          <a:r>
            <a:rPr lang="ja-JP" altLang="ja-JP" sz="1100" b="0" i="0" baseline="0">
              <a:solidFill>
                <a:schemeClr val="dk1"/>
              </a:solidFill>
              <a:effectLst/>
              <a:latin typeface="+mn-lt"/>
              <a:ea typeface="+mn-ea"/>
              <a:cs typeface="+mn-cs"/>
            </a:rPr>
            <a:t>規</a:t>
          </a:r>
          <a:r>
            <a:rPr lang="ja-JP" altLang="en-US" sz="1100" b="0" i="0" baseline="0">
              <a:solidFill>
                <a:schemeClr val="dk1"/>
              </a:solidFill>
              <a:effectLst/>
              <a:latin typeface="+mn-lt"/>
              <a:ea typeface="+mn-ea"/>
              <a:cs typeface="+mn-cs"/>
            </a:rPr>
            <a:t>採用</a:t>
          </a:r>
          <a:r>
            <a:rPr lang="ja-JP" altLang="ja-JP" sz="1100" b="0" i="0" baseline="0">
              <a:solidFill>
                <a:schemeClr val="dk1"/>
              </a:solidFill>
              <a:effectLst/>
              <a:latin typeface="+mn-lt"/>
              <a:ea typeface="+mn-ea"/>
              <a:cs typeface="+mn-cs"/>
            </a:rPr>
            <a:t>職員の</a:t>
          </a:r>
          <a:r>
            <a:rPr lang="ja-JP" altLang="en-US" sz="1100" b="0" i="0" baseline="0">
              <a:solidFill>
                <a:schemeClr val="dk1"/>
              </a:solidFill>
              <a:effectLst/>
              <a:latin typeface="+mn-lt"/>
              <a:ea typeface="+mn-ea"/>
              <a:cs typeface="+mn-cs"/>
            </a:rPr>
            <a:t>給与差額により、総額で人件費が下がった。</a:t>
          </a:r>
          <a:r>
            <a:rPr lang="ja-JP" altLang="ja-JP" sz="1100" b="0" i="0" baseline="0">
              <a:solidFill>
                <a:schemeClr val="dk1"/>
              </a:solidFill>
              <a:effectLst/>
              <a:latin typeface="+mn-lt"/>
              <a:ea typeface="+mn-ea"/>
              <a:cs typeface="+mn-cs"/>
            </a:rPr>
            <a:t>物件費は、</a:t>
          </a:r>
          <a:r>
            <a:rPr lang="ja-JP" altLang="en-US" sz="1100" b="0" i="0" baseline="0">
              <a:solidFill>
                <a:schemeClr val="dk1"/>
              </a:solidFill>
              <a:effectLst/>
              <a:latin typeface="+mn-lt"/>
              <a:ea typeface="+mn-ea"/>
              <a:cs typeface="+mn-cs"/>
            </a:rPr>
            <a:t>前年度比で</a:t>
          </a:r>
          <a:r>
            <a:rPr lang="en-US" altLang="ja-JP" sz="1100" b="0" i="0" baseline="0">
              <a:solidFill>
                <a:schemeClr val="dk1"/>
              </a:solidFill>
              <a:effectLst/>
              <a:latin typeface="+mn-lt"/>
              <a:ea typeface="+mn-ea"/>
              <a:cs typeface="+mn-cs"/>
            </a:rPr>
            <a:t>7.3%</a:t>
          </a:r>
          <a:r>
            <a:rPr lang="ja-JP" altLang="en-US" sz="1100" b="0" i="0" baseline="0">
              <a:solidFill>
                <a:schemeClr val="dk1"/>
              </a:solidFill>
              <a:effectLst/>
              <a:latin typeface="+mn-lt"/>
              <a:ea typeface="+mn-ea"/>
              <a:cs typeface="+mn-cs"/>
            </a:rPr>
            <a:t>増となっており、これは国庫補助事業における委託事業費がかさんだためである。</a:t>
          </a:r>
          <a:endParaRPr lang="ja-JP" altLang="ja-JP" sz="1400">
            <a:effectLst/>
          </a:endParaRPr>
        </a:p>
        <a:p>
          <a:r>
            <a:rPr lang="ja-JP" altLang="ja-JP" sz="1100" b="0" i="0" baseline="0">
              <a:solidFill>
                <a:schemeClr val="dk1"/>
              </a:solidFill>
              <a:effectLst/>
              <a:latin typeface="+mn-lt"/>
              <a:ea typeface="+mn-ea"/>
              <a:cs typeface="+mn-cs"/>
            </a:rPr>
            <a:t>　当村は、これまでも人件費・物件費の支出は類似団体よりも低い額で推移してきたが、これは委託料の削減、補助費の削減等を進めてきたこと、また人件費では新規採用数を抑制してきたこと等が影響している。今後は、義務的経費の支出を抑えつつも、現在の多様化する行政ニーズに対応できるよう、適正な人員管理</a:t>
          </a:r>
          <a:r>
            <a:rPr lang="ja-JP" altLang="en-US" sz="1100" b="0" i="0" baseline="0">
              <a:solidFill>
                <a:schemeClr val="dk1"/>
              </a:solidFill>
              <a:effectLst/>
              <a:latin typeface="+mn-lt"/>
              <a:ea typeface="+mn-ea"/>
              <a:cs typeface="+mn-cs"/>
            </a:rPr>
            <a:t>を図り、</a:t>
          </a:r>
          <a:r>
            <a:rPr lang="ja-JP" altLang="ja-JP" sz="1100" b="0" i="0" baseline="0">
              <a:solidFill>
                <a:schemeClr val="dk1"/>
              </a:solidFill>
              <a:effectLst/>
              <a:latin typeface="+mn-lt"/>
              <a:ea typeface="+mn-ea"/>
              <a:cs typeface="+mn-cs"/>
            </a:rPr>
            <a:t>アウトソーシング等</a:t>
          </a:r>
          <a:r>
            <a:rPr lang="ja-JP" altLang="en-US" sz="1100" b="0" i="0" baseline="0">
              <a:solidFill>
                <a:schemeClr val="dk1"/>
              </a:solidFill>
              <a:effectLst/>
              <a:latin typeface="+mn-lt"/>
              <a:ea typeface="+mn-ea"/>
              <a:cs typeface="+mn-cs"/>
            </a:rPr>
            <a:t>を活用しながら、より効率的な</a:t>
          </a:r>
          <a:r>
            <a:rPr lang="ja-JP" altLang="ja-JP" sz="1100" b="0" i="0" baseline="0">
              <a:solidFill>
                <a:schemeClr val="dk1"/>
              </a:solidFill>
              <a:effectLst/>
              <a:latin typeface="+mn-lt"/>
              <a:ea typeface="+mn-ea"/>
              <a:cs typeface="+mn-cs"/>
            </a:rPr>
            <a:t>行政運営に努める</a:t>
          </a:r>
          <a:r>
            <a:rPr lang="ja-JP" altLang="en-US"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74906</xdr:rowOff>
    </xdr:from>
    <xdr:to>
      <xdr:col>7</xdr:col>
      <xdr:colOff>152400</xdr:colOff>
      <xdr:row>82</xdr:row>
      <xdr:rowOff>126050</xdr:rowOff>
    </xdr:to>
    <xdr:cxnSp macro="">
      <xdr:nvCxnSpPr>
        <xdr:cNvPr id="193" name="直線コネクタ 192"/>
        <xdr:cNvCxnSpPr/>
      </xdr:nvCxnSpPr>
      <xdr:spPr>
        <a:xfrm>
          <a:off x="4114800" y="14133806"/>
          <a:ext cx="838200" cy="5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68190</xdr:rowOff>
    </xdr:from>
    <xdr:to>
      <xdr:col>6</xdr:col>
      <xdr:colOff>0</xdr:colOff>
      <xdr:row>82</xdr:row>
      <xdr:rowOff>74906</xdr:rowOff>
    </xdr:to>
    <xdr:cxnSp macro="">
      <xdr:nvCxnSpPr>
        <xdr:cNvPr id="196" name="直線コネクタ 195"/>
        <xdr:cNvCxnSpPr/>
      </xdr:nvCxnSpPr>
      <xdr:spPr>
        <a:xfrm>
          <a:off x="3225800" y="14127090"/>
          <a:ext cx="88900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78953</xdr:rowOff>
    </xdr:from>
    <xdr:ext cx="736600" cy="259045"/>
    <xdr:sp macro="" textlink="">
      <xdr:nvSpPr>
        <xdr:cNvPr id="198" name="テキスト ボックス 197"/>
        <xdr:cNvSpPr txBox="1"/>
      </xdr:nvSpPr>
      <xdr:spPr>
        <a:xfrm>
          <a:off x="3733800" y="1448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13181</xdr:rowOff>
    </xdr:from>
    <xdr:to>
      <xdr:col>4</xdr:col>
      <xdr:colOff>482600</xdr:colOff>
      <xdr:row>82</xdr:row>
      <xdr:rowOff>68190</xdr:rowOff>
    </xdr:to>
    <xdr:cxnSp macro="">
      <xdr:nvCxnSpPr>
        <xdr:cNvPr id="199" name="直線コネクタ 198"/>
        <xdr:cNvCxnSpPr/>
      </xdr:nvCxnSpPr>
      <xdr:spPr>
        <a:xfrm>
          <a:off x="2336800" y="14072081"/>
          <a:ext cx="889000" cy="5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95031</xdr:rowOff>
    </xdr:from>
    <xdr:ext cx="762000" cy="259045"/>
    <xdr:sp macro="" textlink="">
      <xdr:nvSpPr>
        <xdr:cNvPr id="201" name="テキスト ボックス 200"/>
        <xdr:cNvSpPr txBox="1"/>
      </xdr:nvSpPr>
      <xdr:spPr>
        <a:xfrm>
          <a:off x="2844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170853</xdr:rowOff>
    </xdr:from>
    <xdr:to>
      <xdr:col>3</xdr:col>
      <xdr:colOff>279400</xdr:colOff>
      <xdr:row>82</xdr:row>
      <xdr:rowOff>13181</xdr:rowOff>
    </xdr:to>
    <xdr:cxnSp macro="">
      <xdr:nvCxnSpPr>
        <xdr:cNvPr id="202" name="直線コネクタ 201"/>
        <xdr:cNvCxnSpPr/>
      </xdr:nvCxnSpPr>
      <xdr:spPr>
        <a:xfrm>
          <a:off x="1447800" y="14058303"/>
          <a:ext cx="889000" cy="1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29421</xdr:rowOff>
    </xdr:from>
    <xdr:ext cx="762000" cy="259045"/>
    <xdr:sp macro="" textlink="">
      <xdr:nvSpPr>
        <xdr:cNvPr id="204" name="テキスト ボックス 203"/>
        <xdr:cNvSpPr txBox="1"/>
      </xdr:nvSpPr>
      <xdr:spPr>
        <a:xfrm>
          <a:off x="1955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646</xdr:rowOff>
    </xdr:from>
    <xdr:ext cx="762000" cy="259045"/>
    <xdr:sp macro="" textlink="">
      <xdr:nvSpPr>
        <xdr:cNvPr id="206" name="テキスト ボックス 205"/>
        <xdr:cNvSpPr txBox="1"/>
      </xdr:nvSpPr>
      <xdr:spPr>
        <a:xfrm>
          <a:off x="1066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75250</xdr:rowOff>
    </xdr:from>
    <xdr:to>
      <xdr:col>7</xdr:col>
      <xdr:colOff>203200</xdr:colOff>
      <xdr:row>83</xdr:row>
      <xdr:rowOff>5400</xdr:rowOff>
    </xdr:to>
    <xdr:sp macro="" textlink="">
      <xdr:nvSpPr>
        <xdr:cNvPr id="212" name="円/楕円 211"/>
        <xdr:cNvSpPr/>
      </xdr:nvSpPr>
      <xdr:spPr>
        <a:xfrm>
          <a:off x="4902200" y="141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91777</xdr:rowOff>
    </xdr:from>
    <xdr:ext cx="762000" cy="259045"/>
    <xdr:sp macro="" textlink="">
      <xdr:nvSpPr>
        <xdr:cNvPr id="213" name="人件費・物件費等の状況該当値テキスト"/>
        <xdr:cNvSpPr txBox="1"/>
      </xdr:nvSpPr>
      <xdr:spPr>
        <a:xfrm>
          <a:off x="5041900" y="139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195,553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24106</xdr:rowOff>
    </xdr:from>
    <xdr:to>
      <xdr:col>6</xdr:col>
      <xdr:colOff>50800</xdr:colOff>
      <xdr:row>82</xdr:row>
      <xdr:rowOff>125706</xdr:rowOff>
    </xdr:to>
    <xdr:sp macro="" textlink="">
      <xdr:nvSpPr>
        <xdr:cNvPr id="214" name="円/楕円 213"/>
        <xdr:cNvSpPr/>
      </xdr:nvSpPr>
      <xdr:spPr>
        <a:xfrm>
          <a:off x="4064000" y="1408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135883</xdr:rowOff>
    </xdr:from>
    <xdr:ext cx="736600" cy="259045"/>
    <xdr:sp macro="" textlink="">
      <xdr:nvSpPr>
        <xdr:cNvPr id="215" name="テキスト ボックス 214"/>
        <xdr:cNvSpPr txBox="1"/>
      </xdr:nvSpPr>
      <xdr:spPr>
        <a:xfrm>
          <a:off x="3733800" y="1385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182,836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17390</xdr:rowOff>
    </xdr:from>
    <xdr:to>
      <xdr:col>4</xdr:col>
      <xdr:colOff>533400</xdr:colOff>
      <xdr:row>82</xdr:row>
      <xdr:rowOff>118990</xdr:rowOff>
    </xdr:to>
    <xdr:sp macro="" textlink="">
      <xdr:nvSpPr>
        <xdr:cNvPr id="216" name="円/楕円 215"/>
        <xdr:cNvSpPr/>
      </xdr:nvSpPr>
      <xdr:spPr>
        <a:xfrm>
          <a:off x="3175000" y="140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129167</xdr:rowOff>
    </xdr:from>
    <xdr:ext cx="762000" cy="259045"/>
    <xdr:sp macro="" textlink="">
      <xdr:nvSpPr>
        <xdr:cNvPr id="217" name="テキスト ボックス 216"/>
        <xdr:cNvSpPr txBox="1"/>
      </xdr:nvSpPr>
      <xdr:spPr>
        <a:xfrm>
          <a:off x="2844800" y="1384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181,166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133831</xdr:rowOff>
    </xdr:from>
    <xdr:to>
      <xdr:col>3</xdr:col>
      <xdr:colOff>330200</xdr:colOff>
      <xdr:row>82</xdr:row>
      <xdr:rowOff>63981</xdr:rowOff>
    </xdr:to>
    <xdr:sp macro="" textlink="">
      <xdr:nvSpPr>
        <xdr:cNvPr id="218" name="円/楕円 217"/>
        <xdr:cNvSpPr/>
      </xdr:nvSpPr>
      <xdr:spPr>
        <a:xfrm>
          <a:off x="2286000" y="1402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74158</xdr:rowOff>
    </xdr:from>
    <xdr:ext cx="762000" cy="259045"/>
    <xdr:sp macro="" textlink="">
      <xdr:nvSpPr>
        <xdr:cNvPr id="219" name="テキスト ボックス 218"/>
        <xdr:cNvSpPr txBox="1"/>
      </xdr:nvSpPr>
      <xdr:spPr>
        <a:xfrm>
          <a:off x="1955800" y="13790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167,488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120053</xdr:rowOff>
    </xdr:from>
    <xdr:to>
      <xdr:col>2</xdr:col>
      <xdr:colOff>127000</xdr:colOff>
      <xdr:row>82</xdr:row>
      <xdr:rowOff>50203</xdr:rowOff>
    </xdr:to>
    <xdr:sp macro="" textlink="">
      <xdr:nvSpPr>
        <xdr:cNvPr id="220" name="円/楕円 219"/>
        <xdr:cNvSpPr/>
      </xdr:nvSpPr>
      <xdr:spPr>
        <a:xfrm>
          <a:off x="1397000" y="1400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60380</xdr:rowOff>
    </xdr:from>
    <xdr:ext cx="762000" cy="259045"/>
    <xdr:sp macro="" textlink="">
      <xdr:nvSpPr>
        <xdr:cNvPr id="221" name="テキスト ボックス 220"/>
        <xdr:cNvSpPr txBox="1"/>
      </xdr:nvSpPr>
      <xdr:spPr>
        <a:xfrm>
          <a:off x="1066800" y="1377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年度にかけても、類似団体より上回っているが、</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年度については１．６ポイント平均を上回っている。当村のラスパイレス指数は、</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年度と比較し</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年度は１．０ポイント下がったが、これは職種区分間における人事異動の影響と、経験年数階層の変動によることが要因となっている。今後も給与の適正化に努め、類似団体平均となるよう縮減努力を行う。</a:t>
          </a:r>
          <a:endParaRPr lang="en-US" altLang="ja-JP" sz="11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77470</xdr:rowOff>
    </xdr:from>
    <xdr:to>
      <xdr:col>24</xdr:col>
      <xdr:colOff>558800</xdr:colOff>
      <xdr:row>86</xdr:row>
      <xdr:rowOff>157904</xdr:rowOff>
    </xdr:to>
    <xdr:cxnSp macro="">
      <xdr:nvCxnSpPr>
        <xdr:cNvPr id="255" name="直線コネクタ 254"/>
        <xdr:cNvCxnSpPr/>
      </xdr:nvCxnSpPr>
      <xdr:spPr>
        <a:xfrm flipV="1">
          <a:off x="16179800" y="1482217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85954</xdr:rowOff>
    </xdr:from>
    <xdr:ext cx="762000" cy="259045"/>
    <xdr:sp macro="" textlink="">
      <xdr:nvSpPr>
        <xdr:cNvPr id="256" name="給与水準   （国との比較）平均値テキスト"/>
        <xdr:cNvSpPr txBox="1"/>
      </xdr:nvSpPr>
      <xdr:spPr>
        <a:xfrm>
          <a:off x="17106900" y="1448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77470</xdr:rowOff>
    </xdr:from>
    <xdr:to>
      <xdr:col>23</xdr:col>
      <xdr:colOff>406400</xdr:colOff>
      <xdr:row>86</xdr:row>
      <xdr:rowOff>157904</xdr:rowOff>
    </xdr:to>
    <xdr:cxnSp macro="">
      <xdr:nvCxnSpPr>
        <xdr:cNvPr id="258" name="直線コネクタ 257"/>
        <xdr:cNvCxnSpPr/>
      </xdr:nvCxnSpPr>
      <xdr:spPr>
        <a:xfrm>
          <a:off x="15290800" y="148221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9754</xdr:rowOff>
    </xdr:from>
    <xdr:ext cx="736600" cy="259045"/>
    <xdr:sp macro="" textlink="">
      <xdr:nvSpPr>
        <xdr:cNvPr id="260" name="テキスト ボックス 259"/>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136313</xdr:rowOff>
    </xdr:from>
    <xdr:to>
      <xdr:col>22</xdr:col>
      <xdr:colOff>203200</xdr:colOff>
      <xdr:row>86</xdr:row>
      <xdr:rowOff>77470</xdr:rowOff>
    </xdr:to>
    <xdr:cxnSp macro="">
      <xdr:nvCxnSpPr>
        <xdr:cNvPr id="261" name="直線コネクタ 260"/>
        <xdr:cNvCxnSpPr/>
      </xdr:nvCxnSpPr>
      <xdr:spPr>
        <a:xfrm>
          <a:off x="14401800" y="1470956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157073</xdr:rowOff>
    </xdr:from>
    <xdr:ext cx="762000" cy="259045"/>
    <xdr:sp macro="" textlink="">
      <xdr:nvSpPr>
        <xdr:cNvPr id="263" name="テキスト ボックス 262"/>
        <xdr:cNvSpPr txBox="1"/>
      </xdr:nvSpPr>
      <xdr:spPr>
        <a:xfrm>
          <a:off x="14909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136313</xdr:rowOff>
    </xdr:from>
    <xdr:to>
      <xdr:col>21</xdr:col>
      <xdr:colOff>0</xdr:colOff>
      <xdr:row>89</xdr:row>
      <xdr:rowOff>13546</xdr:rowOff>
    </xdr:to>
    <xdr:cxnSp macro="">
      <xdr:nvCxnSpPr>
        <xdr:cNvPr id="264" name="直線コネクタ 263"/>
        <xdr:cNvCxnSpPr/>
      </xdr:nvCxnSpPr>
      <xdr:spPr>
        <a:xfrm flipV="1">
          <a:off x="13512800" y="14709563"/>
          <a:ext cx="889000" cy="5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149031</xdr:rowOff>
    </xdr:from>
    <xdr:ext cx="762000" cy="259045"/>
    <xdr:sp macro="" textlink="">
      <xdr:nvSpPr>
        <xdr:cNvPr id="266" name="テキスト ボックス 265"/>
        <xdr:cNvSpPr txBox="1"/>
      </xdr:nvSpPr>
      <xdr:spPr>
        <a:xfrm>
          <a:off x="14020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74523</xdr:rowOff>
    </xdr:from>
    <xdr:ext cx="762000" cy="259045"/>
    <xdr:sp macro="" textlink="">
      <xdr:nvSpPr>
        <xdr:cNvPr id="268" name="テキスト ボックス 267"/>
        <xdr:cNvSpPr txBox="1"/>
      </xdr:nvSpPr>
      <xdr:spPr>
        <a:xfrm>
          <a:off x="13131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74" name="円/楕円 273"/>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170197</xdr:rowOff>
    </xdr:from>
    <xdr:ext cx="762000" cy="259045"/>
    <xdr:sp macro="" textlink="">
      <xdr:nvSpPr>
        <xdr:cNvPr id="275" name="給与水準   （国との比較）該当値テキスト"/>
        <xdr:cNvSpPr txBox="1"/>
      </xdr:nvSpPr>
      <xdr:spPr>
        <a:xfrm>
          <a:off x="17106900" y="147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107104</xdr:rowOff>
    </xdr:from>
    <xdr:to>
      <xdr:col>23</xdr:col>
      <xdr:colOff>457200</xdr:colOff>
      <xdr:row>87</xdr:row>
      <xdr:rowOff>37254</xdr:rowOff>
    </xdr:to>
    <xdr:sp macro="" textlink="">
      <xdr:nvSpPr>
        <xdr:cNvPr id="276" name="円/楕円 275"/>
        <xdr:cNvSpPr/>
      </xdr:nvSpPr>
      <xdr:spPr>
        <a:xfrm>
          <a:off x="16129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22031</xdr:rowOff>
    </xdr:from>
    <xdr:ext cx="736600" cy="259045"/>
    <xdr:sp macro="" textlink="">
      <xdr:nvSpPr>
        <xdr:cNvPr id="277" name="テキスト ボックス 276"/>
        <xdr:cNvSpPr txBox="1"/>
      </xdr:nvSpPr>
      <xdr:spPr>
        <a:xfrm>
          <a:off x="15798800" y="1493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26670</xdr:rowOff>
    </xdr:from>
    <xdr:to>
      <xdr:col>22</xdr:col>
      <xdr:colOff>254000</xdr:colOff>
      <xdr:row>86</xdr:row>
      <xdr:rowOff>128270</xdr:rowOff>
    </xdr:to>
    <xdr:sp macro="" textlink="">
      <xdr:nvSpPr>
        <xdr:cNvPr id="278" name="円/楕円 277"/>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113047</xdr:rowOff>
    </xdr:from>
    <xdr:ext cx="762000" cy="259045"/>
    <xdr:sp macro="" textlink="">
      <xdr:nvSpPr>
        <xdr:cNvPr id="279" name="テキスト ボックス 278"/>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85513</xdr:rowOff>
    </xdr:from>
    <xdr:to>
      <xdr:col>21</xdr:col>
      <xdr:colOff>50800</xdr:colOff>
      <xdr:row>86</xdr:row>
      <xdr:rowOff>15663</xdr:rowOff>
    </xdr:to>
    <xdr:sp macro="" textlink="">
      <xdr:nvSpPr>
        <xdr:cNvPr id="280" name="円/楕円 279"/>
        <xdr:cNvSpPr/>
      </xdr:nvSpPr>
      <xdr:spPr>
        <a:xfrm>
          <a:off x="14351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81" name="テキスト ボックス 280"/>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82" name="円/楕円 281"/>
        <xdr:cNvSpPr/>
      </xdr:nvSpPr>
      <xdr:spPr>
        <a:xfrm>
          <a:off x="13462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83" name="テキスト ボックス 282"/>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年来の新規採用職員数の抑制により、職員数は大幅に減少している。Ｈ</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に策定した第４次行政改革大綱（集中改革プラン）では、適正な職員数を確保することとし、職員数の増を図る計画とした。今後は当該計画による適正な定員管理を図っていく。</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95504</xdr:rowOff>
    </xdr:from>
    <xdr:to>
      <xdr:col>24</xdr:col>
      <xdr:colOff>558800</xdr:colOff>
      <xdr:row>59</xdr:row>
      <xdr:rowOff>122650</xdr:rowOff>
    </xdr:to>
    <xdr:cxnSp macro="">
      <xdr:nvCxnSpPr>
        <xdr:cNvPr id="314" name="直線コネクタ 313"/>
        <xdr:cNvCxnSpPr/>
      </xdr:nvCxnSpPr>
      <xdr:spPr>
        <a:xfrm>
          <a:off x="16179800" y="10211054"/>
          <a:ext cx="8382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5" name="定員管理の状況平均値テキスト"/>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87662</xdr:rowOff>
    </xdr:from>
    <xdr:to>
      <xdr:col>23</xdr:col>
      <xdr:colOff>406400</xdr:colOff>
      <xdr:row>59</xdr:row>
      <xdr:rowOff>95504</xdr:rowOff>
    </xdr:to>
    <xdr:cxnSp macro="">
      <xdr:nvCxnSpPr>
        <xdr:cNvPr id="317" name="直線コネクタ 316"/>
        <xdr:cNvCxnSpPr/>
      </xdr:nvCxnSpPr>
      <xdr:spPr>
        <a:xfrm>
          <a:off x="15290800" y="10203212"/>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77138</xdr:rowOff>
    </xdr:from>
    <xdr:ext cx="736600" cy="259045"/>
    <xdr:sp macro="" textlink="">
      <xdr:nvSpPr>
        <xdr:cNvPr id="319" name="テキスト ボックス 318"/>
        <xdr:cNvSpPr txBox="1"/>
      </xdr:nvSpPr>
      <xdr:spPr>
        <a:xfrm>
          <a:off x="15798800" y="1053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87662</xdr:rowOff>
    </xdr:from>
    <xdr:to>
      <xdr:col>22</xdr:col>
      <xdr:colOff>203200</xdr:colOff>
      <xdr:row>59</xdr:row>
      <xdr:rowOff>97917</xdr:rowOff>
    </xdr:to>
    <xdr:cxnSp macro="">
      <xdr:nvCxnSpPr>
        <xdr:cNvPr id="320" name="直線コネクタ 319"/>
        <xdr:cNvCxnSpPr/>
      </xdr:nvCxnSpPr>
      <xdr:spPr>
        <a:xfrm flipV="1">
          <a:off x="14401800" y="10203212"/>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101871</xdr:rowOff>
    </xdr:from>
    <xdr:ext cx="762000" cy="259045"/>
    <xdr:sp macro="" textlink="">
      <xdr:nvSpPr>
        <xdr:cNvPr id="322" name="テキスト ボックス 321"/>
        <xdr:cNvSpPr txBox="1"/>
      </xdr:nvSpPr>
      <xdr:spPr>
        <a:xfrm>
          <a:off x="14909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58706</xdr:rowOff>
    </xdr:from>
    <xdr:to>
      <xdr:col>21</xdr:col>
      <xdr:colOff>0</xdr:colOff>
      <xdr:row>59</xdr:row>
      <xdr:rowOff>97917</xdr:rowOff>
    </xdr:to>
    <xdr:cxnSp macro="">
      <xdr:nvCxnSpPr>
        <xdr:cNvPr id="323" name="直線コネクタ 322"/>
        <xdr:cNvCxnSpPr/>
      </xdr:nvCxnSpPr>
      <xdr:spPr>
        <a:xfrm>
          <a:off x="13512800" y="10174256"/>
          <a:ext cx="8890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73518</xdr:rowOff>
    </xdr:from>
    <xdr:ext cx="762000" cy="259045"/>
    <xdr:sp macro="" textlink="">
      <xdr:nvSpPr>
        <xdr:cNvPr id="325" name="テキスト ボックス 324"/>
        <xdr:cNvSpPr txBox="1"/>
      </xdr:nvSpPr>
      <xdr:spPr>
        <a:xfrm>
          <a:off x="14020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65676</xdr:rowOff>
    </xdr:from>
    <xdr:ext cx="762000" cy="259045"/>
    <xdr:sp macro="" textlink="">
      <xdr:nvSpPr>
        <xdr:cNvPr id="327" name="テキスト ボックス 326"/>
        <xdr:cNvSpPr txBox="1"/>
      </xdr:nvSpPr>
      <xdr:spPr>
        <a:xfrm>
          <a:off x="13131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71850</xdr:rowOff>
    </xdr:from>
    <xdr:to>
      <xdr:col>24</xdr:col>
      <xdr:colOff>609600</xdr:colOff>
      <xdr:row>60</xdr:row>
      <xdr:rowOff>2000</xdr:rowOff>
    </xdr:to>
    <xdr:sp macro="" textlink="">
      <xdr:nvSpPr>
        <xdr:cNvPr id="333" name="円/楕円 332"/>
        <xdr:cNvSpPr/>
      </xdr:nvSpPr>
      <xdr:spPr>
        <a:xfrm>
          <a:off x="16967200" y="101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88377</xdr:rowOff>
    </xdr:from>
    <xdr:ext cx="762000" cy="259045"/>
    <xdr:sp macro="" textlink="">
      <xdr:nvSpPr>
        <xdr:cNvPr id="334" name="定員管理の状況該当値テキスト"/>
        <xdr:cNvSpPr txBox="1"/>
      </xdr:nvSpPr>
      <xdr:spPr>
        <a:xfrm>
          <a:off x="17106900" y="100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44704</xdr:rowOff>
    </xdr:from>
    <xdr:to>
      <xdr:col>23</xdr:col>
      <xdr:colOff>457200</xdr:colOff>
      <xdr:row>59</xdr:row>
      <xdr:rowOff>146304</xdr:rowOff>
    </xdr:to>
    <xdr:sp macro="" textlink="">
      <xdr:nvSpPr>
        <xdr:cNvPr id="335" name="円/楕円 334"/>
        <xdr:cNvSpPr/>
      </xdr:nvSpPr>
      <xdr:spPr>
        <a:xfrm>
          <a:off x="16129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156481</xdr:rowOff>
    </xdr:from>
    <xdr:ext cx="736600" cy="259045"/>
    <xdr:sp macro="" textlink="">
      <xdr:nvSpPr>
        <xdr:cNvPr id="336" name="テキスト ボックス 335"/>
        <xdr:cNvSpPr txBox="1"/>
      </xdr:nvSpPr>
      <xdr:spPr>
        <a:xfrm>
          <a:off x="15798800" y="992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36862</xdr:rowOff>
    </xdr:from>
    <xdr:to>
      <xdr:col>22</xdr:col>
      <xdr:colOff>254000</xdr:colOff>
      <xdr:row>59</xdr:row>
      <xdr:rowOff>138462</xdr:rowOff>
    </xdr:to>
    <xdr:sp macro="" textlink="">
      <xdr:nvSpPr>
        <xdr:cNvPr id="337" name="円/楕円 336"/>
        <xdr:cNvSpPr/>
      </xdr:nvSpPr>
      <xdr:spPr>
        <a:xfrm>
          <a:off x="15240000" y="1015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148639</xdr:rowOff>
    </xdr:from>
    <xdr:ext cx="762000" cy="259045"/>
    <xdr:sp macro="" textlink="">
      <xdr:nvSpPr>
        <xdr:cNvPr id="338" name="テキスト ボックス 337"/>
        <xdr:cNvSpPr txBox="1"/>
      </xdr:nvSpPr>
      <xdr:spPr>
        <a:xfrm>
          <a:off x="14909800" y="992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47117</xdr:rowOff>
    </xdr:from>
    <xdr:to>
      <xdr:col>21</xdr:col>
      <xdr:colOff>50800</xdr:colOff>
      <xdr:row>59</xdr:row>
      <xdr:rowOff>148717</xdr:rowOff>
    </xdr:to>
    <xdr:sp macro="" textlink="">
      <xdr:nvSpPr>
        <xdr:cNvPr id="339" name="円/楕円 338"/>
        <xdr:cNvSpPr/>
      </xdr:nvSpPr>
      <xdr:spPr>
        <a:xfrm>
          <a:off x="14351000" y="1016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158894</xdr:rowOff>
    </xdr:from>
    <xdr:ext cx="762000" cy="259045"/>
    <xdr:sp macro="" textlink="">
      <xdr:nvSpPr>
        <xdr:cNvPr id="340" name="テキスト ボックス 339"/>
        <xdr:cNvSpPr txBox="1"/>
      </xdr:nvSpPr>
      <xdr:spPr>
        <a:xfrm>
          <a:off x="14020800" y="993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7906</xdr:rowOff>
    </xdr:from>
    <xdr:to>
      <xdr:col>19</xdr:col>
      <xdr:colOff>533400</xdr:colOff>
      <xdr:row>59</xdr:row>
      <xdr:rowOff>109506</xdr:rowOff>
    </xdr:to>
    <xdr:sp macro="" textlink="">
      <xdr:nvSpPr>
        <xdr:cNvPr id="341" name="円/楕円 340"/>
        <xdr:cNvSpPr/>
      </xdr:nvSpPr>
      <xdr:spPr>
        <a:xfrm>
          <a:off x="13462000" y="1012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119683</xdr:rowOff>
    </xdr:from>
    <xdr:ext cx="762000" cy="259045"/>
    <xdr:sp macro="" textlink="">
      <xdr:nvSpPr>
        <xdr:cNvPr id="342" name="テキスト ボックス 341"/>
        <xdr:cNvSpPr txBox="1"/>
      </xdr:nvSpPr>
      <xdr:spPr>
        <a:xfrm>
          <a:off x="13131800" y="989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公債費の</a:t>
          </a:r>
          <a:r>
            <a:rPr lang="ja-JP" altLang="ja-JP" sz="1100" b="0" i="0" baseline="0">
              <a:solidFill>
                <a:schemeClr val="dk1"/>
              </a:solidFill>
              <a:effectLst/>
              <a:latin typeface="+mn-lt"/>
              <a:ea typeface="+mn-ea"/>
              <a:cs typeface="+mn-cs"/>
            </a:rPr>
            <a:t>償還のピークは過ぎ、</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年度は前年度比▲</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ポイントの</a:t>
          </a:r>
          <a:r>
            <a:rPr lang="en-US" altLang="ja-JP" sz="1100" b="0" i="0" baseline="0">
              <a:solidFill>
                <a:schemeClr val="dk1"/>
              </a:solidFill>
              <a:effectLst/>
              <a:latin typeface="+mn-lt"/>
              <a:ea typeface="+mn-ea"/>
              <a:cs typeface="+mn-cs"/>
            </a:rPr>
            <a:t>5.2</a:t>
          </a:r>
          <a:r>
            <a:rPr lang="ja-JP" altLang="ja-JP" sz="1100" b="0" i="0" baseline="0">
              <a:solidFill>
                <a:schemeClr val="dk1"/>
              </a:solidFill>
              <a:effectLst/>
              <a:latin typeface="+mn-lt"/>
              <a:ea typeface="+mn-ea"/>
              <a:cs typeface="+mn-cs"/>
            </a:rPr>
            <a:t>％となった。</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年度で赤城西麓土地改良事業の債務負担行為が終了した。今後は一般会計の地方債残高のうち約</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割を占める臨時財政対策債の</a:t>
          </a:r>
          <a:r>
            <a:rPr lang="ja-JP" altLang="en-US" sz="1100" b="0" i="0" baseline="0">
              <a:solidFill>
                <a:schemeClr val="dk1"/>
              </a:solidFill>
              <a:effectLst/>
              <a:latin typeface="+mn-lt"/>
              <a:ea typeface="+mn-ea"/>
              <a:cs typeface="+mn-cs"/>
            </a:rPr>
            <a:t>高額な元金償還</a:t>
          </a:r>
          <a:r>
            <a:rPr lang="ja-JP" altLang="ja-JP" sz="1100" b="0" i="0" baseline="0">
              <a:solidFill>
                <a:schemeClr val="dk1"/>
              </a:solidFill>
              <a:effectLst/>
              <a:latin typeface="+mn-lt"/>
              <a:ea typeface="+mn-ea"/>
              <a:cs typeface="+mn-cs"/>
            </a:rPr>
            <a:t>が始まること、また農業集落排水事業特別会計における高額な借入の償還がしばらく続くこと等から、数値は今後も横ばいの状況が続く見込みである。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136652</xdr:rowOff>
    </xdr:from>
    <xdr:to>
      <xdr:col>24</xdr:col>
      <xdr:colOff>558800</xdr:colOff>
      <xdr:row>41</xdr:row>
      <xdr:rowOff>8636</xdr:rowOff>
    </xdr:to>
    <xdr:cxnSp macro="">
      <xdr:nvCxnSpPr>
        <xdr:cNvPr id="373" name="直線コネクタ 372"/>
        <xdr:cNvCxnSpPr/>
      </xdr:nvCxnSpPr>
      <xdr:spPr>
        <a:xfrm flipV="1">
          <a:off x="16179800" y="699465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4"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8636</xdr:rowOff>
    </xdr:from>
    <xdr:to>
      <xdr:col>23</xdr:col>
      <xdr:colOff>406400</xdr:colOff>
      <xdr:row>41</xdr:row>
      <xdr:rowOff>100330</xdr:rowOff>
    </xdr:to>
    <xdr:cxnSp macro="">
      <xdr:nvCxnSpPr>
        <xdr:cNvPr id="376" name="直線コネクタ 375"/>
        <xdr:cNvCxnSpPr/>
      </xdr:nvCxnSpPr>
      <xdr:spPr>
        <a:xfrm flipV="1">
          <a:off x="15290800" y="703808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78" name="テキスト ボックス 377"/>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100330</xdr:rowOff>
    </xdr:from>
    <xdr:to>
      <xdr:col>22</xdr:col>
      <xdr:colOff>203200</xdr:colOff>
      <xdr:row>41</xdr:row>
      <xdr:rowOff>167894</xdr:rowOff>
    </xdr:to>
    <xdr:cxnSp macro="">
      <xdr:nvCxnSpPr>
        <xdr:cNvPr id="379" name="直線コネクタ 378"/>
        <xdr:cNvCxnSpPr/>
      </xdr:nvCxnSpPr>
      <xdr:spPr>
        <a:xfrm flipV="1">
          <a:off x="14401800" y="71297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17543</xdr:rowOff>
    </xdr:from>
    <xdr:ext cx="762000" cy="259045"/>
    <xdr:sp macro="" textlink="">
      <xdr:nvSpPr>
        <xdr:cNvPr id="381" name="テキスト ボックス 380"/>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167894</xdr:rowOff>
    </xdr:from>
    <xdr:to>
      <xdr:col>21</xdr:col>
      <xdr:colOff>0</xdr:colOff>
      <xdr:row>42</xdr:row>
      <xdr:rowOff>44704</xdr:rowOff>
    </xdr:to>
    <xdr:cxnSp macro="">
      <xdr:nvCxnSpPr>
        <xdr:cNvPr id="382" name="直線コネクタ 381"/>
        <xdr:cNvCxnSpPr/>
      </xdr:nvCxnSpPr>
      <xdr:spPr>
        <a:xfrm flipV="1">
          <a:off x="13512800" y="71973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51325</xdr:rowOff>
    </xdr:from>
    <xdr:ext cx="762000" cy="259045"/>
    <xdr:sp macro="" textlink="">
      <xdr:nvSpPr>
        <xdr:cNvPr id="384" name="テキスト ボックス 383"/>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99585</xdr:rowOff>
    </xdr:from>
    <xdr:ext cx="762000" cy="259045"/>
    <xdr:sp macro="" textlink="">
      <xdr:nvSpPr>
        <xdr:cNvPr id="386" name="テキスト ボックス 385"/>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85852</xdr:rowOff>
    </xdr:from>
    <xdr:to>
      <xdr:col>24</xdr:col>
      <xdr:colOff>609600</xdr:colOff>
      <xdr:row>41</xdr:row>
      <xdr:rowOff>16002</xdr:rowOff>
    </xdr:to>
    <xdr:sp macro="" textlink="">
      <xdr:nvSpPr>
        <xdr:cNvPr id="392" name="円/楕円 391"/>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102379</xdr:rowOff>
    </xdr:from>
    <xdr:ext cx="762000" cy="259045"/>
    <xdr:sp macro="" textlink="">
      <xdr:nvSpPr>
        <xdr:cNvPr id="393" name="公債費負担の状況該当値テキスト"/>
        <xdr:cNvSpPr txBox="1"/>
      </xdr:nvSpPr>
      <xdr:spPr>
        <a:xfrm>
          <a:off x="171069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129286</xdr:rowOff>
    </xdr:from>
    <xdr:to>
      <xdr:col>23</xdr:col>
      <xdr:colOff>457200</xdr:colOff>
      <xdr:row>41</xdr:row>
      <xdr:rowOff>59436</xdr:rowOff>
    </xdr:to>
    <xdr:sp macro="" textlink="">
      <xdr:nvSpPr>
        <xdr:cNvPr id="394" name="円/楕円 393"/>
        <xdr:cNvSpPr/>
      </xdr:nvSpPr>
      <xdr:spPr>
        <a:xfrm>
          <a:off x="16129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69613</xdr:rowOff>
    </xdr:from>
    <xdr:ext cx="736600" cy="259045"/>
    <xdr:sp macro="" textlink="">
      <xdr:nvSpPr>
        <xdr:cNvPr id="395" name="テキスト ボックス 394"/>
        <xdr:cNvSpPr txBox="1"/>
      </xdr:nvSpPr>
      <xdr:spPr>
        <a:xfrm>
          <a:off x="15798800" y="675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49530</xdr:rowOff>
    </xdr:from>
    <xdr:to>
      <xdr:col>22</xdr:col>
      <xdr:colOff>254000</xdr:colOff>
      <xdr:row>41</xdr:row>
      <xdr:rowOff>151130</xdr:rowOff>
    </xdr:to>
    <xdr:sp macro="" textlink="">
      <xdr:nvSpPr>
        <xdr:cNvPr id="396" name="円/楕円 395"/>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7" name="テキスト ボックス 396"/>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117094</xdr:rowOff>
    </xdr:from>
    <xdr:to>
      <xdr:col>21</xdr:col>
      <xdr:colOff>50800</xdr:colOff>
      <xdr:row>42</xdr:row>
      <xdr:rowOff>47244</xdr:rowOff>
    </xdr:to>
    <xdr:sp macro="" textlink="">
      <xdr:nvSpPr>
        <xdr:cNvPr id="398" name="円/楕円 397"/>
        <xdr:cNvSpPr/>
      </xdr:nvSpPr>
      <xdr:spPr>
        <a:xfrm>
          <a:off x="14351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57421</xdr:rowOff>
    </xdr:from>
    <xdr:ext cx="762000" cy="259045"/>
    <xdr:sp macro="" textlink="">
      <xdr:nvSpPr>
        <xdr:cNvPr id="399" name="テキスト ボックス 398"/>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165354</xdr:rowOff>
    </xdr:from>
    <xdr:to>
      <xdr:col>19</xdr:col>
      <xdr:colOff>533400</xdr:colOff>
      <xdr:row>42</xdr:row>
      <xdr:rowOff>95504</xdr:rowOff>
    </xdr:to>
    <xdr:sp macro="" textlink="">
      <xdr:nvSpPr>
        <xdr:cNvPr id="400" name="円/楕円 399"/>
        <xdr:cNvSpPr/>
      </xdr:nvSpPr>
      <xdr:spPr>
        <a:xfrm>
          <a:off x="13462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105681</xdr:rowOff>
    </xdr:from>
    <xdr:ext cx="762000" cy="259045"/>
    <xdr:sp macro="" textlink="">
      <xdr:nvSpPr>
        <xdr:cNvPr id="401" name="テキスト ボックス 400"/>
        <xdr:cNvSpPr txBox="1"/>
      </xdr:nvSpPr>
      <xdr:spPr>
        <a:xfrm>
          <a:off x="13131800" y="69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当村では、これまでも財源確保として安易に地方債借り入れを行なってこなかったこと、また大規模な建設事業を抑制したきたこと等で、地方債等の借入残高は増加せず推移してきたが、</a:t>
          </a:r>
          <a:r>
            <a:rPr lang="en-US" altLang="ja-JP" sz="1100" b="0" i="0" baseline="0">
              <a:solidFill>
                <a:schemeClr val="dk1"/>
              </a:solidFill>
              <a:effectLst/>
              <a:latin typeface="+mn-lt"/>
              <a:ea typeface="+mn-ea"/>
              <a:cs typeface="+mn-cs"/>
            </a:rPr>
            <a:t>H26年</a:t>
          </a:r>
          <a:r>
            <a:rPr lang="ja-JP" altLang="en-US" sz="1100" b="0" i="0" baseline="0">
              <a:solidFill>
                <a:schemeClr val="dk1"/>
              </a:solidFill>
              <a:effectLst/>
              <a:latin typeface="+mn-lt"/>
              <a:ea typeface="+mn-ea"/>
              <a:cs typeface="+mn-cs"/>
            </a:rPr>
            <a:t>度</a:t>
          </a:r>
          <a:r>
            <a:rPr lang="en-US" altLang="ja-JP" sz="1100" b="0" i="0" baseline="0">
              <a:solidFill>
                <a:schemeClr val="dk1"/>
              </a:solidFill>
              <a:effectLst/>
              <a:latin typeface="+mn-lt"/>
              <a:ea typeface="+mn-ea"/>
              <a:cs typeface="+mn-cs"/>
            </a:rPr>
            <a:t>に学校教育施設等整備事業債、H27年度は緊急防災・減災事業債と高額の借入を行ったたため</a:t>
          </a:r>
          <a:r>
            <a:rPr lang="ja-JP" altLang="ja-JP" sz="1100" b="0" i="0" baseline="0">
              <a:solidFill>
                <a:schemeClr val="dk1"/>
              </a:solidFill>
              <a:effectLst/>
              <a:latin typeface="+mn-lt"/>
              <a:ea typeface="+mn-ea"/>
              <a:cs typeface="+mn-cs"/>
            </a:rPr>
            <a:t>、今後現在高は若干増加する見込み</a:t>
          </a:r>
          <a:r>
            <a:rPr lang="ja-JP" altLang="en-US" sz="1100" b="0" i="0" baseline="0">
              <a:solidFill>
                <a:schemeClr val="dk1"/>
              </a:solidFill>
              <a:effectLst/>
              <a:latin typeface="+mn-lt"/>
              <a:ea typeface="+mn-ea"/>
              <a:cs typeface="+mn-cs"/>
            </a:rPr>
            <a:t>である</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　また、一方で財政調整基金は年々増加している状況であり、Ｈ</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より基金残高が地方債残高を上回り、比率はマイナスとなっている。</a:t>
          </a:r>
          <a:r>
            <a:rPr lang="ja-JP" altLang="en-US" sz="1100" b="0" i="0" baseline="0">
              <a:solidFill>
                <a:schemeClr val="dk1"/>
              </a:solidFill>
              <a:effectLst/>
              <a:latin typeface="+mn-lt"/>
              <a:ea typeface="+mn-ea"/>
              <a:cs typeface="+mn-cs"/>
            </a:rPr>
            <a:t>耐</a:t>
          </a:r>
          <a:r>
            <a:rPr lang="ja-JP" altLang="en-US" sz="1100">
              <a:effectLst/>
            </a:rPr>
            <a:t>震化による庁舎の改修や公共施設の老朽化への対応、また災害への対策等、今後は各目的に応じた財源の振り分け等を行い、財政調整基金のあり方についても検討していく。</a:t>
          </a:r>
          <a:endParaRPr lang="en-US" altLang="ja-JP" sz="11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9" name="フローチャート :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1" name="フローチャート : 判断 44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2" name="テキスト ボックス 44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3" name="フローチャート : 判断 442"/>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4" name="テキスト ボックス 443"/>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群馬県昭和村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7,524
7,201
64.14
4,630,317
4,256,261
372,283
2,961,896
2,826,238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ポイントマイナスとなっている。定年退職・中途退職の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名に対し、新規採用</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名</a:t>
          </a:r>
          <a:r>
            <a:rPr kumimoji="1" lang="ja-JP" altLang="en-US" sz="1100">
              <a:solidFill>
                <a:schemeClr val="dk1"/>
              </a:solidFill>
              <a:effectLst/>
              <a:latin typeface="+mn-lt"/>
              <a:ea typeface="+mn-ea"/>
              <a:cs typeface="+mn-cs"/>
            </a:rPr>
            <a:t>であったが、総額での給与差額が</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減に</a:t>
          </a:r>
          <a:r>
            <a:rPr kumimoji="1" lang="ja-JP" altLang="ja-JP" sz="1100">
              <a:solidFill>
                <a:schemeClr val="dk1"/>
              </a:solidFill>
              <a:effectLst/>
              <a:latin typeface="+mn-lt"/>
              <a:ea typeface="+mn-ea"/>
              <a:cs typeface="+mn-cs"/>
            </a:rPr>
            <a:t>影響し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。これまでの職員採用数</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抑制により、一人あたり職員の仕事量が増えたこと、また近年の行政サービスの多様化により、全体の仕事量が増えていること等から、今後は適正人員の確保に努めたい。</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127000</xdr:rowOff>
    </xdr:from>
    <xdr:to>
      <xdr:col>7</xdr:col>
      <xdr:colOff>15875</xdr:colOff>
      <xdr:row>36</xdr:row>
      <xdr:rowOff>136144</xdr:rowOff>
    </xdr:to>
    <xdr:cxnSp macro="">
      <xdr:nvCxnSpPr>
        <xdr:cNvPr id="64" name="直線コネクタ 63"/>
        <xdr:cNvCxnSpPr/>
      </xdr:nvCxnSpPr>
      <xdr:spPr>
        <a:xfrm flipV="1">
          <a:off x="3987800" y="62992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127000</xdr:rowOff>
    </xdr:from>
    <xdr:to>
      <xdr:col>5</xdr:col>
      <xdr:colOff>549275</xdr:colOff>
      <xdr:row>36</xdr:row>
      <xdr:rowOff>136144</xdr:rowOff>
    </xdr:to>
    <xdr:cxnSp macro="">
      <xdr:nvCxnSpPr>
        <xdr:cNvPr id="67" name="直線コネクタ 66"/>
        <xdr:cNvCxnSpPr/>
      </xdr:nvCxnSpPr>
      <xdr:spPr>
        <a:xfrm>
          <a:off x="3098800" y="6299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53848</xdr:rowOff>
    </xdr:from>
    <xdr:to>
      <xdr:col>4</xdr:col>
      <xdr:colOff>346075</xdr:colOff>
      <xdr:row>36</xdr:row>
      <xdr:rowOff>127000</xdr:rowOff>
    </xdr:to>
    <xdr:cxnSp macro="">
      <xdr:nvCxnSpPr>
        <xdr:cNvPr id="70" name="直線コネクタ 69"/>
        <xdr:cNvCxnSpPr/>
      </xdr:nvCxnSpPr>
      <xdr:spPr>
        <a:xfrm>
          <a:off x="2209800" y="62260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53848</xdr:rowOff>
    </xdr:from>
    <xdr:to>
      <xdr:col>3</xdr:col>
      <xdr:colOff>142875</xdr:colOff>
      <xdr:row>36</xdr:row>
      <xdr:rowOff>62992</xdr:rowOff>
    </xdr:to>
    <xdr:cxnSp macro="">
      <xdr:nvCxnSpPr>
        <xdr:cNvPr id="73" name="直線コネクタ 72"/>
        <xdr:cNvCxnSpPr/>
      </xdr:nvCxnSpPr>
      <xdr:spPr>
        <a:xfrm flipV="1">
          <a:off x="1320800" y="6226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83" name="円/楕円 82"/>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92727</xdr:rowOff>
    </xdr:from>
    <xdr:ext cx="762000" cy="259045"/>
    <xdr:sp macro="" textlink="">
      <xdr:nvSpPr>
        <xdr:cNvPr id="84"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85344</xdr:rowOff>
    </xdr:from>
    <xdr:to>
      <xdr:col>5</xdr:col>
      <xdr:colOff>600075</xdr:colOff>
      <xdr:row>37</xdr:row>
      <xdr:rowOff>15494</xdr:rowOff>
    </xdr:to>
    <xdr:sp macro="" textlink="">
      <xdr:nvSpPr>
        <xdr:cNvPr id="85" name="円/楕円 84"/>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271</xdr:rowOff>
    </xdr:from>
    <xdr:ext cx="736600" cy="259045"/>
    <xdr:sp macro="" textlink="">
      <xdr:nvSpPr>
        <xdr:cNvPr id="86" name="テキスト ボックス 85"/>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76200</xdr:rowOff>
    </xdr:from>
    <xdr:to>
      <xdr:col>4</xdr:col>
      <xdr:colOff>396875</xdr:colOff>
      <xdr:row>37</xdr:row>
      <xdr:rowOff>6350</xdr:rowOff>
    </xdr:to>
    <xdr:sp macro="" textlink="">
      <xdr:nvSpPr>
        <xdr:cNvPr id="87" name="円/楕円 86"/>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16527</xdr:rowOff>
    </xdr:from>
    <xdr:ext cx="762000" cy="259045"/>
    <xdr:sp macro="" textlink="">
      <xdr:nvSpPr>
        <xdr:cNvPr id="88" name="テキスト ボックス 87"/>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xdr:rowOff>
    </xdr:from>
    <xdr:to>
      <xdr:col>3</xdr:col>
      <xdr:colOff>193675</xdr:colOff>
      <xdr:row>36</xdr:row>
      <xdr:rowOff>104648</xdr:rowOff>
    </xdr:to>
    <xdr:sp macro="" textlink="">
      <xdr:nvSpPr>
        <xdr:cNvPr id="89" name="円/楕円 88"/>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114825</xdr:rowOff>
    </xdr:from>
    <xdr:ext cx="762000" cy="259045"/>
    <xdr:sp macro="" textlink="">
      <xdr:nvSpPr>
        <xdr:cNvPr id="90" name="テキスト ボックス 89"/>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xdr:rowOff>
    </xdr:from>
    <xdr:to>
      <xdr:col>1</xdr:col>
      <xdr:colOff>676275</xdr:colOff>
      <xdr:row>36</xdr:row>
      <xdr:rowOff>113792</xdr:rowOff>
    </xdr:to>
    <xdr:sp macro="" textlink="">
      <xdr:nvSpPr>
        <xdr:cNvPr id="91" name="円/楕円 90"/>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123969</xdr:rowOff>
    </xdr:from>
    <xdr:ext cx="762000" cy="259045"/>
    <xdr:sp macro="" textlink="">
      <xdr:nvSpPr>
        <xdr:cNvPr id="92" name="テキスト ボックス 91"/>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a:t>
          </a:r>
          <a:r>
            <a:rPr lang="ja-JP" altLang="en-US" sz="1100" b="0" i="0" baseline="0">
              <a:solidFill>
                <a:schemeClr val="dk1"/>
              </a:solidFill>
              <a:effectLst/>
              <a:latin typeface="+mn-lt"/>
              <a:ea typeface="+mn-ea"/>
              <a:cs typeface="+mn-cs"/>
            </a:rPr>
            <a:t>度比</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ポイントの増</a:t>
          </a:r>
          <a:r>
            <a:rPr lang="ja-JP" altLang="ja-JP" sz="1100" b="0" i="0" baseline="0">
              <a:solidFill>
                <a:schemeClr val="dk1"/>
              </a:solidFill>
              <a:effectLst/>
              <a:latin typeface="+mn-lt"/>
              <a:ea typeface="+mn-ea"/>
              <a:cs typeface="+mn-cs"/>
            </a:rPr>
            <a:t>額となっている。</a:t>
          </a:r>
          <a:r>
            <a:rPr lang="ja-JP" altLang="en-US" sz="1100" b="0" i="0" baseline="0">
              <a:solidFill>
                <a:schemeClr val="dk1"/>
              </a:solidFill>
              <a:effectLst/>
              <a:latin typeface="+mn-lt"/>
              <a:ea typeface="+mn-ea"/>
              <a:cs typeface="+mn-cs"/>
            </a:rPr>
            <a:t>国庫補助事業による委託事業やふるさと納税事業の返礼品に係る手数料などが増額の大きな要因となった。</a:t>
          </a:r>
          <a:r>
            <a:rPr lang="ja-JP" altLang="ja-JP" sz="1100" b="0" i="0" baseline="0">
              <a:solidFill>
                <a:schemeClr val="dk1"/>
              </a:solidFill>
              <a:effectLst/>
              <a:latin typeface="+mn-lt"/>
              <a:ea typeface="+mn-ea"/>
              <a:cs typeface="+mn-cs"/>
            </a:rPr>
            <a:t>今後も、各種委託の見直し、物品購入の抑制など</a:t>
          </a:r>
          <a:r>
            <a:rPr lang="ja-JP" altLang="en-US" sz="1100" b="0" i="0" baseline="0">
              <a:solidFill>
                <a:schemeClr val="dk1"/>
              </a:solidFill>
              <a:effectLst/>
              <a:latin typeface="+mn-lt"/>
              <a:ea typeface="+mn-ea"/>
              <a:cs typeface="+mn-cs"/>
            </a:rPr>
            <a:t>から、数値を抑えていきたい</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16510</xdr:rowOff>
    </xdr:from>
    <xdr:to>
      <xdr:col>24</xdr:col>
      <xdr:colOff>31750</xdr:colOff>
      <xdr:row>17</xdr:row>
      <xdr:rowOff>92710</xdr:rowOff>
    </xdr:to>
    <xdr:cxnSp macro="">
      <xdr:nvCxnSpPr>
        <xdr:cNvPr id="125" name="直線コネクタ 124"/>
        <xdr:cNvCxnSpPr/>
      </xdr:nvCxnSpPr>
      <xdr:spPr>
        <a:xfrm>
          <a:off x="15671800" y="29311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6"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16510</xdr:rowOff>
    </xdr:from>
    <xdr:to>
      <xdr:col>22</xdr:col>
      <xdr:colOff>565150</xdr:colOff>
      <xdr:row>17</xdr:row>
      <xdr:rowOff>16510</xdr:rowOff>
    </xdr:to>
    <xdr:cxnSp macro="">
      <xdr:nvCxnSpPr>
        <xdr:cNvPr id="128" name="直線コネクタ 127"/>
        <xdr:cNvCxnSpPr/>
      </xdr:nvCxnSpPr>
      <xdr:spPr>
        <a:xfrm>
          <a:off x="14782800" y="2931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30" name="テキスト ボックス 129"/>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81280</xdr:rowOff>
    </xdr:from>
    <xdr:to>
      <xdr:col>21</xdr:col>
      <xdr:colOff>361950</xdr:colOff>
      <xdr:row>17</xdr:row>
      <xdr:rowOff>16510</xdr:rowOff>
    </xdr:to>
    <xdr:cxnSp macro="">
      <xdr:nvCxnSpPr>
        <xdr:cNvPr id="131" name="直線コネクタ 130"/>
        <xdr:cNvCxnSpPr/>
      </xdr:nvCxnSpPr>
      <xdr:spPr>
        <a:xfrm>
          <a:off x="13893800" y="28244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33" name="テキスト ボックス 132"/>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35560</xdr:rowOff>
    </xdr:from>
    <xdr:to>
      <xdr:col>20</xdr:col>
      <xdr:colOff>158750</xdr:colOff>
      <xdr:row>16</xdr:row>
      <xdr:rowOff>81280</xdr:rowOff>
    </xdr:to>
    <xdr:cxnSp macro="">
      <xdr:nvCxnSpPr>
        <xdr:cNvPr id="134" name="直線コネクタ 133"/>
        <xdr:cNvCxnSpPr/>
      </xdr:nvCxnSpPr>
      <xdr:spPr>
        <a:xfrm>
          <a:off x="13004800" y="2778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41910</xdr:rowOff>
    </xdr:from>
    <xdr:to>
      <xdr:col>24</xdr:col>
      <xdr:colOff>82550</xdr:colOff>
      <xdr:row>17</xdr:row>
      <xdr:rowOff>143510</xdr:rowOff>
    </xdr:to>
    <xdr:sp macro="" textlink="">
      <xdr:nvSpPr>
        <xdr:cNvPr id="144" name="円/楕円 143"/>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13987</xdr:rowOff>
    </xdr:from>
    <xdr:ext cx="762000" cy="259045"/>
    <xdr:sp macro="" textlink="">
      <xdr:nvSpPr>
        <xdr:cNvPr id="145" name="物件費該当値テキスト"/>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137160</xdr:rowOff>
    </xdr:from>
    <xdr:to>
      <xdr:col>22</xdr:col>
      <xdr:colOff>615950</xdr:colOff>
      <xdr:row>17</xdr:row>
      <xdr:rowOff>67310</xdr:rowOff>
    </xdr:to>
    <xdr:sp macro="" textlink="">
      <xdr:nvSpPr>
        <xdr:cNvPr id="146" name="円/楕円 145"/>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52087</xdr:rowOff>
    </xdr:from>
    <xdr:ext cx="736600" cy="259045"/>
    <xdr:sp macro="" textlink="">
      <xdr:nvSpPr>
        <xdr:cNvPr id="147" name="テキスト ボックス 146"/>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137160</xdr:rowOff>
    </xdr:from>
    <xdr:to>
      <xdr:col>21</xdr:col>
      <xdr:colOff>412750</xdr:colOff>
      <xdr:row>17</xdr:row>
      <xdr:rowOff>67310</xdr:rowOff>
    </xdr:to>
    <xdr:sp macro="" textlink="">
      <xdr:nvSpPr>
        <xdr:cNvPr id="148" name="円/楕円 147"/>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52087</xdr:rowOff>
    </xdr:from>
    <xdr:ext cx="762000" cy="259045"/>
    <xdr:sp macro="" textlink="">
      <xdr:nvSpPr>
        <xdr:cNvPr id="149" name="テキスト ボックス 148"/>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30480</xdr:rowOff>
    </xdr:from>
    <xdr:to>
      <xdr:col>20</xdr:col>
      <xdr:colOff>209550</xdr:colOff>
      <xdr:row>16</xdr:row>
      <xdr:rowOff>132080</xdr:rowOff>
    </xdr:to>
    <xdr:sp macro="" textlink="">
      <xdr:nvSpPr>
        <xdr:cNvPr id="150" name="円/楕円 149"/>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51" name="テキスト ボックス 150"/>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52" name="円/楕円 151"/>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53" name="テキスト ボックス 152"/>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昨年より</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している、また他の類似団体と比べ高い状況にあり、</a:t>
          </a:r>
          <a:r>
            <a:rPr lang="en-US" altLang="ja-JP" sz="1100" b="0" i="0" baseline="0">
              <a:solidFill>
                <a:schemeClr val="dk1"/>
              </a:solidFill>
              <a:effectLst/>
              <a:latin typeface="+mn-lt"/>
              <a:ea typeface="+mn-ea"/>
              <a:cs typeface="+mn-cs"/>
            </a:rPr>
            <a:t>96</a:t>
          </a:r>
          <a:r>
            <a:rPr lang="ja-JP" altLang="ja-JP" sz="1100" b="0" i="0" baseline="0">
              <a:solidFill>
                <a:schemeClr val="dk1"/>
              </a:solidFill>
              <a:effectLst/>
              <a:latin typeface="+mn-lt"/>
              <a:ea typeface="+mn-ea"/>
              <a:cs typeface="+mn-cs"/>
            </a:rPr>
            <a:t>団体中</a:t>
          </a:r>
          <a:r>
            <a:rPr lang="en-US" altLang="ja-JP" sz="1100" b="0" i="0" baseline="0">
              <a:solidFill>
                <a:schemeClr val="dk1"/>
              </a:solidFill>
              <a:effectLst/>
              <a:latin typeface="+mn-lt"/>
              <a:ea typeface="+mn-ea"/>
              <a:cs typeface="+mn-cs"/>
            </a:rPr>
            <a:t>69</a:t>
          </a:r>
          <a:r>
            <a:rPr lang="ja-JP" altLang="ja-JP" sz="1100" b="0" i="0" baseline="0">
              <a:solidFill>
                <a:schemeClr val="dk1"/>
              </a:solidFill>
              <a:effectLst/>
              <a:latin typeface="+mn-lt"/>
              <a:ea typeface="+mn-ea"/>
              <a:cs typeface="+mn-cs"/>
            </a:rPr>
            <a:t>位である。理由としては、保育料の</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％を保護者へ支給している子育て支援事業（事業費約</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百万円）や村内乳幼児に対するオムツ等日常生活用具給付事業（約</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百万）</a:t>
          </a:r>
          <a:r>
            <a:rPr lang="ja-JP" altLang="en-US" sz="1100" b="0" i="0" baseline="0">
              <a:solidFill>
                <a:schemeClr val="dk1"/>
              </a:solidFill>
              <a:effectLst/>
              <a:latin typeface="+mn-lt"/>
              <a:ea typeface="+mn-ea"/>
              <a:cs typeface="+mn-cs"/>
            </a:rPr>
            <a:t>、保育料第</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子無料化など</a:t>
          </a:r>
          <a:r>
            <a:rPr lang="ja-JP" altLang="ja-JP" sz="1100" b="0" i="0" baseline="0">
              <a:solidFill>
                <a:schemeClr val="dk1"/>
              </a:solidFill>
              <a:effectLst/>
              <a:latin typeface="+mn-lt"/>
              <a:ea typeface="+mn-ea"/>
              <a:cs typeface="+mn-cs"/>
            </a:rPr>
            <a:t>によるものである。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118835</xdr:rowOff>
    </xdr:from>
    <xdr:to>
      <xdr:col>7</xdr:col>
      <xdr:colOff>15875</xdr:colOff>
      <xdr:row>57</xdr:row>
      <xdr:rowOff>135165</xdr:rowOff>
    </xdr:to>
    <xdr:cxnSp macro="">
      <xdr:nvCxnSpPr>
        <xdr:cNvPr id="187" name="直線コネクタ 186"/>
        <xdr:cNvCxnSpPr/>
      </xdr:nvCxnSpPr>
      <xdr:spPr>
        <a:xfrm flipV="1">
          <a:off x="3987800" y="98914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86178</xdr:rowOff>
    </xdr:from>
    <xdr:to>
      <xdr:col>5</xdr:col>
      <xdr:colOff>549275</xdr:colOff>
      <xdr:row>57</xdr:row>
      <xdr:rowOff>135165</xdr:rowOff>
    </xdr:to>
    <xdr:cxnSp macro="">
      <xdr:nvCxnSpPr>
        <xdr:cNvPr id="190" name="直線コネクタ 189"/>
        <xdr:cNvCxnSpPr/>
      </xdr:nvCxnSpPr>
      <xdr:spPr>
        <a:xfrm>
          <a:off x="3098800" y="98588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2" name="テキスト ボックス 191"/>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143328</xdr:rowOff>
    </xdr:from>
    <xdr:to>
      <xdr:col>4</xdr:col>
      <xdr:colOff>346075</xdr:colOff>
      <xdr:row>57</xdr:row>
      <xdr:rowOff>86178</xdr:rowOff>
    </xdr:to>
    <xdr:cxnSp macro="">
      <xdr:nvCxnSpPr>
        <xdr:cNvPr id="193" name="直線コネクタ 192"/>
        <xdr:cNvCxnSpPr/>
      </xdr:nvCxnSpPr>
      <xdr:spPr>
        <a:xfrm>
          <a:off x="2209800" y="97445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195" name="テキスト ボックス 194"/>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143328</xdr:rowOff>
    </xdr:from>
    <xdr:to>
      <xdr:col>3</xdr:col>
      <xdr:colOff>142875</xdr:colOff>
      <xdr:row>56</xdr:row>
      <xdr:rowOff>143328</xdr:rowOff>
    </xdr:to>
    <xdr:cxnSp macro="">
      <xdr:nvCxnSpPr>
        <xdr:cNvPr id="196" name="直線コネクタ 195"/>
        <xdr:cNvCxnSpPr/>
      </xdr:nvCxnSpPr>
      <xdr:spPr>
        <a:xfrm>
          <a:off x="1320800" y="9744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198" name="テキスト ボックス 197"/>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00" name="テキスト ボックス 199"/>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68035</xdr:rowOff>
    </xdr:from>
    <xdr:to>
      <xdr:col>7</xdr:col>
      <xdr:colOff>66675</xdr:colOff>
      <xdr:row>57</xdr:row>
      <xdr:rowOff>169635</xdr:rowOff>
    </xdr:to>
    <xdr:sp macro="" textlink="">
      <xdr:nvSpPr>
        <xdr:cNvPr id="206" name="円/楕円 205"/>
        <xdr:cNvSpPr/>
      </xdr:nvSpPr>
      <xdr:spPr>
        <a:xfrm>
          <a:off x="4775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40112</xdr:rowOff>
    </xdr:from>
    <xdr:ext cx="762000" cy="259045"/>
    <xdr:sp macro="" textlink="">
      <xdr:nvSpPr>
        <xdr:cNvPr id="207" name="扶助費該当値テキスト"/>
        <xdr:cNvSpPr txBox="1"/>
      </xdr:nvSpPr>
      <xdr:spPr>
        <a:xfrm>
          <a:off x="4914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84365</xdr:rowOff>
    </xdr:from>
    <xdr:to>
      <xdr:col>5</xdr:col>
      <xdr:colOff>600075</xdr:colOff>
      <xdr:row>58</xdr:row>
      <xdr:rowOff>14515</xdr:rowOff>
    </xdr:to>
    <xdr:sp macro="" textlink="">
      <xdr:nvSpPr>
        <xdr:cNvPr id="208" name="円/楕円 207"/>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170742</xdr:rowOff>
    </xdr:from>
    <xdr:ext cx="736600" cy="259045"/>
    <xdr:sp macro="" textlink="">
      <xdr:nvSpPr>
        <xdr:cNvPr id="209" name="テキスト ボックス 208"/>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35378</xdr:rowOff>
    </xdr:from>
    <xdr:to>
      <xdr:col>4</xdr:col>
      <xdr:colOff>396875</xdr:colOff>
      <xdr:row>57</xdr:row>
      <xdr:rowOff>136978</xdr:rowOff>
    </xdr:to>
    <xdr:sp macro="" textlink="">
      <xdr:nvSpPr>
        <xdr:cNvPr id="210" name="円/楕円 209"/>
        <xdr:cNvSpPr/>
      </xdr:nvSpPr>
      <xdr:spPr>
        <a:xfrm>
          <a:off x="3048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121755</xdr:rowOff>
    </xdr:from>
    <xdr:ext cx="762000" cy="259045"/>
    <xdr:sp macro="" textlink="">
      <xdr:nvSpPr>
        <xdr:cNvPr id="211" name="テキスト ボックス 210"/>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92528</xdr:rowOff>
    </xdr:from>
    <xdr:to>
      <xdr:col>3</xdr:col>
      <xdr:colOff>193675</xdr:colOff>
      <xdr:row>57</xdr:row>
      <xdr:rowOff>22678</xdr:rowOff>
    </xdr:to>
    <xdr:sp macro="" textlink="">
      <xdr:nvSpPr>
        <xdr:cNvPr id="212" name="円/楕円 211"/>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7455</xdr:rowOff>
    </xdr:from>
    <xdr:ext cx="762000" cy="259045"/>
    <xdr:sp macro="" textlink="">
      <xdr:nvSpPr>
        <xdr:cNvPr id="213" name="テキスト ボックス 212"/>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92528</xdr:rowOff>
    </xdr:from>
    <xdr:to>
      <xdr:col>1</xdr:col>
      <xdr:colOff>676275</xdr:colOff>
      <xdr:row>57</xdr:row>
      <xdr:rowOff>22678</xdr:rowOff>
    </xdr:to>
    <xdr:sp macro="" textlink="">
      <xdr:nvSpPr>
        <xdr:cNvPr id="214" name="円/楕円 213"/>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7455</xdr:rowOff>
    </xdr:from>
    <xdr:ext cx="762000" cy="259045"/>
    <xdr:sp macro="" textlink="">
      <xdr:nvSpPr>
        <xdr:cNvPr id="215" name="テキスト ボックス 214"/>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他の類似団体に比べ高い比率となっているのは、農業集落排水事業特別会計への公債費等繰出が約２億円と高額になっているためである。当分の間、農業集落排水事業の公債費は高額が続くため、一般会計からの</a:t>
          </a:r>
          <a:r>
            <a:rPr lang="ja-JP" altLang="en-US" sz="1100" b="0" i="0" baseline="0">
              <a:solidFill>
                <a:schemeClr val="dk1"/>
              </a:solidFill>
              <a:effectLst/>
              <a:latin typeface="+mn-lt"/>
              <a:ea typeface="+mn-ea"/>
              <a:cs typeface="+mn-cs"/>
            </a:rPr>
            <a:t>繰</a:t>
          </a:r>
          <a:r>
            <a:rPr lang="ja-JP" altLang="ja-JP" sz="1100" b="0" i="0" baseline="0">
              <a:solidFill>
                <a:schemeClr val="dk1"/>
              </a:solidFill>
              <a:effectLst/>
              <a:latin typeface="+mn-lt"/>
              <a:ea typeface="+mn-ea"/>
              <a:cs typeface="+mn-cs"/>
            </a:rPr>
            <a:t>出金による補填が続く。また、</a:t>
          </a:r>
          <a:r>
            <a:rPr lang="ja-JP" altLang="en-US" sz="1100" b="0" i="0" baseline="0">
              <a:solidFill>
                <a:schemeClr val="dk1"/>
              </a:solidFill>
              <a:effectLst/>
              <a:latin typeface="+mn-lt"/>
              <a:ea typeface="+mn-ea"/>
              <a:cs typeface="+mn-cs"/>
            </a:rPr>
            <a:t>簡易水道事業特別会計への</a:t>
          </a:r>
          <a:r>
            <a:rPr lang="en-US" altLang="ja-JP" sz="1100" b="0" i="0" baseline="0">
              <a:solidFill>
                <a:schemeClr val="dk1"/>
              </a:solidFill>
              <a:effectLst/>
              <a:latin typeface="+mn-lt"/>
              <a:ea typeface="+mn-ea"/>
              <a:cs typeface="+mn-cs"/>
            </a:rPr>
            <a:t>62</a:t>
          </a:r>
          <a:r>
            <a:rPr lang="ja-JP" altLang="ja-JP" sz="1100" b="0" i="0" baseline="0">
              <a:solidFill>
                <a:schemeClr val="dk1"/>
              </a:solidFill>
              <a:effectLst/>
              <a:latin typeface="+mn-lt"/>
              <a:ea typeface="+mn-ea"/>
              <a:cs typeface="+mn-cs"/>
            </a:rPr>
            <a:t>百万円の繰出しを行ったことも比率を上げた要因となって</a:t>
          </a:r>
          <a:r>
            <a:rPr lang="ja-JP" altLang="en-US" sz="1100" b="0" i="0" baseline="0">
              <a:solidFill>
                <a:schemeClr val="dk1"/>
              </a:solidFill>
              <a:effectLst/>
              <a:latin typeface="+mn-lt"/>
              <a:ea typeface="+mn-ea"/>
              <a:cs typeface="+mn-cs"/>
            </a:rPr>
            <a:t>おり、こちらも財政が厳しいことから今後も補填が続くことが見込まれる。</a:t>
          </a:r>
          <a:r>
            <a:rPr lang="ja-JP" altLang="ja-JP" sz="1100" b="0" i="0" baseline="0">
              <a:solidFill>
                <a:schemeClr val="dk1"/>
              </a:solidFill>
              <a:effectLst/>
              <a:latin typeface="+mn-lt"/>
              <a:ea typeface="+mn-ea"/>
              <a:cs typeface="+mn-cs"/>
            </a:rPr>
            <a:t>今後も特別別会計での歳出削減に努め、一般会計からの繰出金減額に努めたい。</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86995</xdr:rowOff>
    </xdr:from>
    <xdr:to>
      <xdr:col>24</xdr:col>
      <xdr:colOff>31750</xdr:colOff>
      <xdr:row>61</xdr:row>
      <xdr:rowOff>52705</xdr:rowOff>
    </xdr:to>
    <xdr:cxnSp macro="">
      <xdr:nvCxnSpPr>
        <xdr:cNvPr id="243" name="直線コネクタ 242"/>
        <xdr:cNvCxnSpPr/>
      </xdr:nvCxnSpPr>
      <xdr:spPr>
        <a:xfrm>
          <a:off x="15671800" y="10373995"/>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138447</xdr:rowOff>
    </xdr:from>
    <xdr:ext cx="762000" cy="259045"/>
    <xdr:sp macro="" textlink="">
      <xdr:nvSpPr>
        <xdr:cNvPr id="244" name="その他平均値テキスト"/>
        <xdr:cNvSpPr txBox="1"/>
      </xdr:nvSpPr>
      <xdr:spPr>
        <a:xfrm>
          <a:off x="16598900" y="973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46990</xdr:rowOff>
    </xdr:from>
    <xdr:to>
      <xdr:col>22</xdr:col>
      <xdr:colOff>565150</xdr:colOff>
      <xdr:row>60</xdr:row>
      <xdr:rowOff>86995</xdr:rowOff>
    </xdr:to>
    <xdr:cxnSp macro="">
      <xdr:nvCxnSpPr>
        <xdr:cNvPr id="246" name="直線コネクタ 245"/>
        <xdr:cNvCxnSpPr/>
      </xdr:nvCxnSpPr>
      <xdr:spPr>
        <a:xfrm>
          <a:off x="14782800" y="103339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62247</xdr:rowOff>
    </xdr:from>
    <xdr:ext cx="736600" cy="259045"/>
    <xdr:sp macro="" textlink="">
      <xdr:nvSpPr>
        <xdr:cNvPr id="248" name="テキスト ボックス 247"/>
        <xdr:cNvSpPr txBox="1"/>
      </xdr:nvSpPr>
      <xdr:spPr>
        <a:xfrm>
          <a:off x="15290800" y="966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46990</xdr:rowOff>
    </xdr:from>
    <xdr:to>
      <xdr:col>21</xdr:col>
      <xdr:colOff>361950</xdr:colOff>
      <xdr:row>60</xdr:row>
      <xdr:rowOff>64135</xdr:rowOff>
    </xdr:to>
    <xdr:cxnSp macro="">
      <xdr:nvCxnSpPr>
        <xdr:cNvPr id="249" name="直線コネクタ 248"/>
        <xdr:cNvCxnSpPr/>
      </xdr:nvCxnSpPr>
      <xdr:spPr>
        <a:xfrm flipV="1">
          <a:off x="13893800" y="103339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90822</xdr:rowOff>
    </xdr:from>
    <xdr:ext cx="762000" cy="259045"/>
    <xdr:sp macro="" textlink="">
      <xdr:nvSpPr>
        <xdr:cNvPr id="251" name="テキスト ボックス 250"/>
        <xdr:cNvSpPr txBox="1"/>
      </xdr:nvSpPr>
      <xdr:spPr>
        <a:xfrm>
          <a:off x="14401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167005</xdr:rowOff>
    </xdr:from>
    <xdr:to>
      <xdr:col>20</xdr:col>
      <xdr:colOff>158750</xdr:colOff>
      <xdr:row>60</xdr:row>
      <xdr:rowOff>64135</xdr:rowOff>
    </xdr:to>
    <xdr:cxnSp macro="">
      <xdr:nvCxnSpPr>
        <xdr:cNvPr id="252" name="直線コネクタ 251"/>
        <xdr:cNvCxnSpPr/>
      </xdr:nvCxnSpPr>
      <xdr:spPr>
        <a:xfrm>
          <a:off x="13004800" y="1028255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67962</xdr:rowOff>
    </xdr:from>
    <xdr:ext cx="762000" cy="259045"/>
    <xdr:sp macro="" textlink="">
      <xdr:nvSpPr>
        <xdr:cNvPr id="254" name="テキスト ボックス 253"/>
        <xdr:cNvSpPr txBox="1"/>
      </xdr:nvSpPr>
      <xdr:spPr>
        <a:xfrm>
          <a:off x="13512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50817</xdr:rowOff>
    </xdr:from>
    <xdr:ext cx="762000" cy="259045"/>
    <xdr:sp macro="" textlink="">
      <xdr:nvSpPr>
        <xdr:cNvPr id="256" name="テキスト ボックス 255"/>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61</xdr:row>
      <xdr:rowOff>1905</xdr:rowOff>
    </xdr:from>
    <xdr:to>
      <xdr:col>24</xdr:col>
      <xdr:colOff>82550</xdr:colOff>
      <xdr:row>61</xdr:row>
      <xdr:rowOff>103505</xdr:rowOff>
    </xdr:to>
    <xdr:sp macro="" textlink="">
      <xdr:nvSpPr>
        <xdr:cNvPr id="262" name="円/楕円 261"/>
        <xdr:cNvSpPr/>
      </xdr:nvSpPr>
      <xdr:spPr>
        <a:xfrm>
          <a:off x="16459200" y="104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81932</xdr:rowOff>
    </xdr:from>
    <xdr:ext cx="762000" cy="259045"/>
    <xdr:sp macro="" textlink="">
      <xdr:nvSpPr>
        <xdr:cNvPr id="263" name="その他該当値テキスト"/>
        <xdr:cNvSpPr txBox="1"/>
      </xdr:nvSpPr>
      <xdr:spPr>
        <a:xfrm>
          <a:off x="16598900" y="1036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36195</xdr:rowOff>
    </xdr:from>
    <xdr:to>
      <xdr:col>22</xdr:col>
      <xdr:colOff>615950</xdr:colOff>
      <xdr:row>60</xdr:row>
      <xdr:rowOff>137795</xdr:rowOff>
    </xdr:to>
    <xdr:sp macro="" textlink="">
      <xdr:nvSpPr>
        <xdr:cNvPr id="264" name="円/楕円 263"/>
        <xdr:cNvSpPr/>
      </xdr:nvSpPr>
      <xdr:spPr>
        <a:xfrm>
          <a:off x="15621000" y="103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122572</xdr:rowOff>
    </xdr:from>
    <xdr:ext cx="736600" cy="259045"/>
    <xdr:sp macro="" textlink="">
      <xdr:nvSpPr>
        <xdr:cNvPr id="265" name="テキスト ボックス 264"/>
        <xdr:cNvSpPr txBox="1"/>
      </xdr:nvSpPr>
      <xdr:spPr>
        <a:xfrm>
          <a:off x="15290800" y="1040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167640</xdr:rowOff>
    </xdr:from>
    <xdr:to>
      <xdr:col>21</xdr:col>
      <xdr:colOff>412750</xdr:colOff>
      <xdr:row>60</xdr:row>
      <xdr:rowOff>97790</xdr:rowOff>
    </xdr:to>
    <xdr:sp macro="" textlink="">
      <xdr:nvSpPr>
        <xdr:cNvPr id="266" name="円/楕円 265"/>
        <xdr:cNvSpPr/>
      </xdr:nvSpPr>
      <xdr:spPr>
        <a:xfrm>
          <a:off x="14732000" y="102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82567</xdr:rowOff>
    </xdr:from>
    <xdr:ext cx="762000" cy="259045"/>
    <xdr:sp macro="" textlink="">
      <xdr:nvSpPr>
        <xdr:cNvPr id="267" name="テキスト ボックス 266"/>
        <xdr:cNvSpPr txBox="1"/>
      </xdr:nvSpPr>
      <xdr:spPr>
        <a:xfrm>
          <a:off x="14401800" y="103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13335</xdr:rowOff>
    </xdr:from>
    <xdr:to>
      <xdr:col>20</xdr:col>
      <xdr:colOff>209550</xdr:colOff>
      <xdr:row>60</xdr:row>
      <xdr:rowOff>114935</xdr:rowOff>
    </xdr:to>
    <xdr:sp macro="" textlink="">
      <xdr:nvSpPr>
        <xdr:cNvPr id="268" name="円/楕円 267"/>
        <xdr:cNvSpPr/>
      </xdr:nvSpPr>
      <xdr:spPr>
        <a:xfrm>
          <a:off x="13843000" y="1030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99712</xdr:rowOff>
    </xdr:from>
    <xdr:ext cx="762000" cy="259045"/>
    <xdr:sp macro="" textlink="">
      <xdr:nvSpPr>
        <xdr:cNvPr id="269" name="テキスト ボックス 268"/>
        <xdr:cNvSpPr txBox="1"/>
      </xdr:nvSpPr>
      <xdr:spPr>
        <a:xfrm>
          <a:off x="13512800" y="1038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116205</xdr:rowOff>
    </xdr:from>
    <xdr:to>
      <xdr:col>19</xdr:col>
      <xdr:colOff>6350</xdr:colOff>
      <xdr:row>60</xdr:row>
      <xdr:rowOff>46355</xdr:rowOff>
    </xdr:to>
    <xdr:sp macro="" textlink="">
      <xdr:nvSpPr>
        <xdr:cNvPr id="270" name="円/楕円 269"/>
        <xdr:cNvSpPr/>
      </xdr:nvSpPr>
      <xdr:spPr>
        <a:xfrm>
          <a:off x="12954000" y="102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31132</xdr:rowOff>
    </xdr:from>
    <xdr:ext cx="762000" cy="259045"/>
    <xdr:sp macro="" textlink="">
      <xdr:nvSpPr>
        <xdr:cNvPr id="271" name="テキスト ボックス 270"/>
        <xdr:cNvSpPr txBox="1"/>
      </xdr:nvSpPr>
      <xdr:spPr>
        <a:xfrm>
          <a:off x="12623800" y="1031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mn-lt"/>
              <a:ea typeface="+mn-ea"/>
              <a:cs typeface="+mn-cs"/>
            </a:rPr>
            <a:t>　H28</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前年度に比べ</a:t>
          </a:r>
          <a:r>
            <a:rPr lang="en-US" altLang="ja-JP" sz="1100" b="0" i="0" baseline="0">
              <a:solidFill>
                <a:schemeClr val="dk1"/>
              </a:solidFill>
              <a:effectLst/>
              <a:latin typeface="+mn-lt"/>
              <a:ea typeface="+mn-ea"/>
              <a:cs typeface="+mn-cs"/>
            </a:rPr>
            <a:t>0.9</a:t>
          </a:r>
          <a:r>
            <a:rPr lang="ja-JP" altLang="en-US" sz="1100" b="0" i="0" baseline="0">
              <a:solidFill>
                <a:schemeClr val="dk1"/>
              </a:solidFill>
              <a:effectLst/>
              <a:latin typeface="+mn-lt"/>
              <a:ea typeface="+mn-ea"/>
              <a:cs typeface="+mn-cs"/>
            </a:rPr>
            <a:t>ポイント増額となった</a:t>
          </a:r>
          <a:r>
            <a:rPr lang="ja-JP" altLang="ja-JP" sz="1100" b="0" i="0" baseline="0">
              <a:solidFill>
                <a:schemeClr val="dk1"/>
              </a:solidFill>
              <a:effectLst/>
              <a:latin typeface="+mn-lt"/>
              <a:ea typeface="+mn-ea"/>
              <a:cs typeface="+mn-cs"/>
            </a:rPr>
            <a:t>。これは、本村の基幹産業である農業の基盤整備</a:t>
          </a:r>
          <a:r>
            <a:rPr lang="ja-JP" altLang="en-US" sz="1100" b="0" i="0" baseline="0">
              <a:solidFill>
                <a:schemeClr val="dk1"/>
              </a:solidFill>
              <a:effectLst/>
              <a:latin typeface="+mn-lt"/>
              <a:ea typeface="+mn-ea"/>
              <a:cs typeface="+mn-cs"/>
            </a:rPr>
            <a:t>事業（赤城北麓土地改良区）に対する負担金の支出等が、増額となった大きな要因である。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108712</xdr:rowOff>
    </xdr:from>
    <xdr:to>
      <xdr:col>24</xdr:col>
      <xdr:colOff>31750</xdr:colOff>
      <xdr:row>36</xdr:row>
      <xdr:rowOff>149860</xdr:rowOff>
    </xdr:to>
    <xdr:cxnSp macro="">
      <xdr:nvCxnSpPr>
        <xdr:cNvPr id="301" name="直線コネクタ 300"/>
        <xdr:cNvCxnSpPr/>
      </xdr:nvCxnSpPr>
      <xdr:spPr>
        <a:xfrm>
          <a:off x="15671800" y="62809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108712</xdr:rowOff>
    </xdr:from>
    <xdr:to>
      <xdr:col>22</xdr:col>
      <xdr:colOff>565150</xdr:colOff>
      <xdr:row>37</xdr:row>
      <xdr:rowOff>120142</xdr:rowOff>
    </xdr:to>
    <xdr:cxnSp macro="">
      <xdr:nvCxnSpPr>
        <xdr:cNvPr id="304" name="直線コネクタ 303"/>
        <xdr:cNvCxnSpPr/>
      </xdr:nvCxnSpPr>
      <xdr:spPr>
        <a:xfrm flipV="1">
          <a:off x="14782800" y="628091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6" name="テキスト ボックス 30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88138</xdr:rowOff>
    </xdr:from>
    <xdr:to>
      <xdr:col>21</xdr:col>
      <xdr:colOff>361950</xdr:colOff>
      <xdr:row>37</xdr:row>
      <xdr:rowOff>120142</xdr:rowOff>
    </xdr:to>
    <xdr:cxnSp macro="">
      <xdr:nvCxnSpPr>
        <xdr:cNvPr id="307" name="直線コネクタ 306"/>
        <xdr:cNvCxnSpPr/>
      </xdr:nvCxnSpPr>
      <xdr:spPr>
        <a:xfrm>
          <a:off x="13893800" y="64317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9" name="テキスト ボックス 308"/>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88138</xdr:rowOff>
    </xdr:from>
    <xdr:to>
      <xdr:col>20</xdr:col>
      <xdr:colOff>158750</xdr:colOff>
      <xdr:row>38</xdr:row>
      <xdr:rowOff>30988</xdr:rowOff>
    </xdr:to>
    <xdr:cxnSp macro="">
      <xdr:nvCxnSpPr>
        <xdr:cNvPr id="310" name="直線コネクタ 309"/>
        <xdr:cNvCxnSpPr/>
      </xdr:nvCxnSpPr>
      <xdr:spPr>
        <a:xfrm flipV="1">
          <a:off x="13004800" y="643178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2" name="テキスト ボックス 311"/>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20" name="円/楕円 319"/>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115587</xdr:rowOff>
    </xdr:from>
    <xdr:ext cx="762000" cy="259045"/>
    <xdr:sp macro="" textlink="">
      <xdr:nvSpPr>
        <xdr:cNvPr id="321"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57912</xdr:rowOff>
    </xdr:from>
    <xdr:to>
      <xdr:col>22</xdr:col>
      <xdr:colOff>615950</xdr:colOff>
      <xdr:row>36</xdr:row>
      <xdr:rowOff>159512</xdr:rowOff>
    </xdr:to>
    <xdr:sp macro="" textlink="">
      <xdr:nvSpPr>
        <xdr:cNvPr id="322" name="円/楕円 321"/>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23" name="テキスト ボックス 322"/>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69342</xdr:rowOff>
    </xdr:from>
    <xdr:to>
      <xdr:col>21</xdr:col>
      <xdr:colOff>412750</xdr:colOff>
      <xdr:row>37</xdr:row>
      <xdr:rowOff>170942</xdr:rowOff>
    </xdr:to>
    <xdr:sp macro="" textlink="">
      <xdr:nvSpPr>
        <xdr:cNvPr id="324" name="円/楕円 323"/>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155719</xdr:rowOff>
    </xdr:from>
    <xdr:ext cx="762000" cy="259045"/>
    <xdr:sp macro="" textlink="">
      <xdr:nvSpPr>
        <xdr:cNvPr id="325" name="テキスト ボックス 324"/>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37338</xdr:rowOff>
    </xdr:from>
    <xdr:to>
      <xdr:col>20</xdr:col>
      <xdr:colOff>209550</xdr:colOff>
      <xdr:row>37</xdr:row>
      <xdr:rowOff>138938</xdr:rowOff>
    </xdr:to>
    <xdr:sp macro="" textlink="">
      <xdr:nvSpPr>
        <xdr:cNvPr id="326" name="円/楕円 325"/>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123715</xdr:rowOff>
    </xdr:from>
    <xdr:ext cx="762000" cy="259045"/>
    <xdr:sp macro="" textlink="">
      <xdr:nvSpPr>
        <xdr:cNvPr id="327" name="テキスト ボックス 326"/>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151638</xdr:rowOff>
    </xdr:from>
    <xdr:to>
      <xdr:col>19</xdr:col>
      <xdr:colOff>6350</xdr:colOff>
      <xdr:row>38</xdr:row>
      <xdr:rowOff>81788</xdr:rowOff>
    </xdr:to>
    <xdr:sp macro="" textlink="">
      <xdr:nvSpPr>
        <xdr:cNvPr id="328" name="円/楕円 327"/>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66565</xdr:rowOff>
    </xdr:from>
    <xdr:ext cx="762000" cy="259045"/>
    <xdr:sp macro="" textlink="">
      <xdr:nvSpPr>
        <xdr:cNvPr id="329" name="テキスト ボックス 328"/>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安易な財源確保としての起債の借り入れをしてこなかった結果、公債費の負担は低い状況であり、類似団体</a:t>
          </a:r>
          <a:r>
            <a:rPr lang="en-US" altLang="ja-JP" sz="1100" b="0" i="0" baseline="0">
              <a:solidFill>
                <a:schemeClr val="dk1"/>
              </a:solidFill>
              <a:effectLst/>
              <a:latin typeface="+mn-lt"/>
              <a:ea typeface="+mn-ea"/>
              <a:cs typeface="+mn-cs"/>
            </a:rPr>
            <a:t>96</a:t>
          </a:r>
          <a:r>
            <a:rPr lang="ja-JP" altLang="en-US" sz="1100" b="0" i="0" baseline="0">
              <a:solidFill>
                <a:schemeClr val="dk1"/>
              </a:solidFill>
              <a:effectLst/>
              <a:latin typeface="+mn-lt"/>
              <a:ea typeface="+mn-ea"/>
              <a:cs typeface="+mn-cs"/>
            </a:rPr>
            <a:t>団体</a:t>
          </a:r>
          <a:r>
            <a:rPr lang="ja-JP" altLang="ja-JP" sz="1100" b="0" i="0" baseline="0">
              <a:solidFill>
                <a:schemeClr val="dk1"/>
              </a:solidFill>
              <a:effectLst/>
              <a:latin typeface="+mn-lt"/>
              <a:ea typeface="+mn-ea"/>
              <a:cs typeface="+mn-cs"/>
            </a:rPr>
            <a:t>中３位である。今後については、計画的に建設事業を実施し、急激な公債費増にならないよう努めたい。</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92710</xdr:rowOff>
    </xdr:from>
    <xdr:to>
      <xdr:col>7</xdr:col>
      <xdr:colOff>15875</xdr:colOff>
      <xdr:row>75</xdr:row>
      <xdr:rowOff>115570</xdr:rowOff>
    </xdr:to>
    <xdr:cxnSp macro="">
      <xdr:nvCxnSpPr>
        <xdr:cNvPr id="359" name="直線コネクタ 358"/>
        <xdr:cNvCxnSpPr/>
      </xdr:nvCxnSpPr>
      <xdr:spPr>
        <a:xfrm>
          <a:off x="3987800" y="12951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92710</xdr:rowOff>
    </xdr:from>
    <xdr:to>
      <xdr:col>5</xdr:col>
      <xdr:colOff>549275</xdr:colOff>
      <xdr:row>75</xdr:row>
      <xdr:rowOff>138430</xdr:rowOff>
    </xdr:to>
    <xdr:cxnSp macro="">
      <xdr:nvCxnSpPr>
        <xdr:cNvPr id="362" name="直線コネクタ 361"/>
        <xdr:cNvCxnSpPr/>
      </xdr:nvCxnSpPr>
      <xdr:spPr>
        <a:xfrm flipV="1">
          <a:off x="3098800" y="12951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64" name="テキスト ボックス 363"/>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138430</xdr:rowOff>
    </xdr:from>
    <xdr:to>
      <xdr:col>4</xdr:col>
      <xdr:colOff>346075</xdr:colOff>
      <xdr:row>75</xdr:row>
      <xdr:rowOff>143002</xdr:rowOff>
    </xdr:to>
    <xdr:cxnSp macro="">
      <xdr:nvCxnSpPr>
        <xdr:cNvPr id="365" name="直線コネクタ 364"/>
        <xdr:cNvCxnSpPr/>
      </xdr:nvCxnSpPr>
      <xdr:spPr>
        <a:xfrm flipV="1">
          <a:off x="2209800" y="12997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67" name="テキスト ボックス 366"/>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129286</xdr:rowOff>
    </xdr:from>
    <xdr:to>
      <xdr:col>3</xdr:col>
      <xdr:colOff>142875</xdr:colOff>
      <xdr:row>75</xdr:row>
      <xdr:rowOff>143002</xdr:rowOff>
    </xdr:to>
    <xdr:cxnSp macro="">
      <xdr:nvCxnSpPr>
        <xdr:cNvPr id="368" name="直線コネクタ 367"/>
        <xdr:cNvCxnSpPr/>
      </xdr:nvCxnSpPr>
      <xdr:spPr>
        <a:xfrm>
          <a:off x="1320800" y="129880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70" name="テキスト ボックス 369"/>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72" name="テキスト ボックス 371"/>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78" name="円/楕円 377"/>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81297</xdr:rowOff>
    </xdr:from>
    <xdr:ext cx="762000" cy="259045"/>
    <xdr:sp macro="" textlink="">
      <xdr:nvSpPr>
        <xdr:cNvPr id="379" name="公債費該当値テキスト"/>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41910</xdr:rowOff>
    </xdr:from>
    <xdr:to>
      <xdr:col>5</xdr:col>
      <xdr:colOff>600075</xdr:colOff>
      <xdr:row>75</xdr:row>
      <xdr:rowOff>143510</xdr:rowOff>
    </xdr:to>
    <xdr:sp macro="" textlink="">
      <xdr:nvSpPr>
        <xdr:cNvPr id="380" name="円/楕円 379"/>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153687</xdr:rowOff>
    </xdr:from>
    <xdr:ext cx="736600" cy="259045"/>
    <xdr:sp macro="" textlink="">
      <xdr:nvSpPr>
        <xdr:cNvPr id="381" name="テキスト ボックス 380"/>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87630</xdr:rowOff>
    </xdr:from>
    <xdr:to>
      <xdr:col>4</xdr:col>
      <xdr:colOff>396875</xdr:colOff>
      <xdr:row>76</xdr:row>
      <xdr:rowOff>17780</xdr:rowOff>
    </xdr:to>
    <xdr:sp macro="" textlink="">
      <xdr:nvSpPr>
        <xdr:cNvPr id="382" name="円/楕円 381"/>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27957</xdr:rowOff>
    </xdr:from>
    <xdr:ext cx="762000" cy="259045"/>
    <xdr:sp macro="" textlink="">
      <xdr:nvSpPr>
        <xdr:cNvPr id="383" name="テキスト ボックス 382"/>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92202</xdr:rowOff>
    </xdr:from>
    <xdr:to>
      <xdr:col>3</xdr:col>
      <xdr:colOff>193675</xdr:colOff>
      <xdr:row>76</xdr:row>
      <xdr:rowOff>22352</xdr:rowOff>
    </xdr:to>
    <xdr:sp macro="" textlink="">
      <xdr:nvSpPr>
        <xdr:cNvPr id="384" name="円/楕円 383"/>
        <xdr:cNvSpPr/>
      </xdr:nvSpPr>
      <xdr:spPr>
        <a:xfrm>
          <a:off x="2159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32529</xdr:rowOff>
    </xdr:from>
    <xdr:ext cx="762000" cy="259045"/>
    <xdr:sp macro="" textlink="">
      <xdr:nvSpPr>
        <xdr:cNvPr id="385" name="テキスト ボックス 384"/>
        <xdr:cNvSpPr txBox="1"/>
      </xdr:nvSpPr>
      <xdr:spPr>
        <a:xfrm>
          <a:off x="1828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78486</xdr:rowOff>
    </xdr:from>
    <xdr:to>
      <xdr:col>1</xdr:col>
      <xdr:colOff>676275</xdr:colOff>
      <xdr:row>76</xdr:row>
      <xdr:rowOff>8635</xdr:rowOff>
    </xdr:to>
    <xdr:sp macro="" textlink="">
      <xdr:nvSpPr>
        <xdr:cNvPr id="386" name="円/楕円 385"/>
        <xdr:cNvSpPr/>
      </xdr:nvSpPr>
      <xdr:spPr>
        <a:xfrm>
          <a:off x="1270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18813</xdr:rowOff>
    </xdr:from>
    <xdr:ext cx="762000" cy="259045"/>
    <xdr:sp macro="" textlink="">
      <xdr:nvSpPr>
        <xdr:cNvPr id="387" name="テキスト ボックス 386"/>
        <xdr:cNvSpPr txBox="1"/>
      </xdr:nvSpPr>
      <xdr:spPr>
        <a:xfrm>
          <a:off x="939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債務負担行為と農業集落排水事業会計への繰出金が多額となっていることから、類似団体</a:t>
          </a:r>
          <a:r>
            <a:rPr lang="en-US" altLang="ja-JP" sz="1100" b="0" i="0" baseline="0">
              <a:solidFill>
                <a:schemeClr val="dk1"/>
              </a:solidFill>
              <a:effectLst/>
              <a:latin typeface="+mn-lt"/>
              <a:ea typeface="+mn-ea"/>
              <a:cs typeface="+mn-cs"/>
            </a:rPr>
            <a:t>96</a:t>
          </a:r>
          <a:r>
            <a:rPr lang="ja-JP" altLang="en-US" sz="1100" b="0" i="0" baseline="0">
              <a:solidFill>
                <a:schemeClr val="dk1"/>
              </a:solidFill>
              <a:effectLst/>
              <a:latin typeface="+mn-lt"/>
              <a:ea typeface="+mn-ea"/>
              <a:cs typeface="+mn-cs"/>
            </a:rPr>
            <a:t>団体</a:t>
          </a:r>
          <a:r>
            <a:rPr lang="ja-JP" altLang="ja-JP" sz="1100" b="0" i="0" baseline="0">
              <a:solidFill>
                <a:schemeClr val="dk1"/>
              </a:solidFill>
              <a:effectLst/>
              <a:latin typeface="+mn-lt"/>
              <a:ea typeface="+mn-ea"/>
              <a:cs typeface="+mn-cs"/>
            </a:rPr>
            <a:t>中、</a:t>
          </a:r>
          <a:r>
            <a:rPr lang="en-US" altLang="ja-JP" sz="1100" b="0" i="0" baseline="0">
              <a:solidFill>
                <a:schemeClr val="dk1"/>
              </a:solidFill>
              <a:effectLst/>
              <a:latin typeface="+mn-lt"/>
              <a:ea typeface="+mn-ea"/>
              <a:cs typeface="+mn-cs"/>
            </a:rPr>
            <a:t>92</a:t>
          </a:r>
          <a:r>
            <a:rPr lang="ja-JP" altLang="ja-JP" sz="1100" b="0" i="0" baseline="0">
              <a:solidFill>
                <a:schemeClr val="dk1"/>
              </a:solidFill>
              <a:effectLst/>
              <a:latin typeface="+mn-lt"/>
              <a:ea typeface="+mn-ea"/>
              <a:cs typeface="+mn-cs"/>
            </a:rPr>
            <a:t>位と高い比率となっている。赤城西麓土地改良事業の債務負担行為が</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で終了したため、今後は、この水準でしばらく推移する予定</a:t>
          </a:r>
          <a:r>
            <a:rPr lang="ja-JP" altLang="en-US"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43180</xdr:rowOff>
    </xdr:from>
    <xdr:to>
      <xdr:col>24</xdr:col>
      <xdr:colOff>31750</xdr:colOff>
      <xdr:row>79</xdr:row>
      <xdr:rowOff>24130</xdr:rowOff>
    </xdr:to>
    <xdr:cxnSp macro="">
      <xdr:nvCxnSpPr>
        <xdr:cNvPr id="420" name="直線コネクタ 419"/>
        <xdr:cNvCxnSpPr/>
      </xdr:nvCxnSpPr>
      <xdr:spPr>
        <a:xfrm>
          <a:off x="15671800" y="134162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43180</xdr:rowOff>
    </xdr:from>
    <xdr:to>
      <xdr:col>22</xdr:col>
      <xdr:colOff>565150</xdr:colOff>
      <xdr:row>78</xdr:row>
      <xdr:rowOff>149861</xdr:rowOff>
    </xdr:to>
    <xdr:cxnSp macro="">
      <xdr:nvCxnSpPr>
        <xdr:cNvPr id="423" name="直線コネクタ 422"/>
        <xdr:cNvCxnSpPr/>
      </xdr:nvCxnSpPr>
      <xdr:spPr>
        <a:xfrm flipV="1">
          <a:off x="14782800" y="134162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165100</xdr:rowOff>
    </xdr:from>
    <xdr:to>
      <xdr:col>21</xdr:col>
      <xdr:colOff>361950</xdr:colOff>
      <xdr:row>78</xdr:row>
      <xdr:rowOff>149861</xdr:rowOff>
    </xdr:to>
    <xdr:cxnSp macro="">
      <xdr:nvCxnSpPr>
        <xdr:cNvPr id="426" name="直線コネクタ 425"/>
        <xdr:cNvCxnSpPr/>
      </xdr:nvCxnSpPr>
      <xdr:spPr>
        <a:xfrm>
          <a:off x="13893800" y="13366750"/>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28" name="テキスト ボックス 427"/>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165100</xdr:rowOff>
    </xdr:from>
    <xdr:to>
      <xdr:col>20</xdr:col>
      <xdr:colOff>158750</xdr:colOff>
      <xdr:row>78</xdr:row>
      <xdr:rowOff>27939</xdr:rowOff>
    </xdr:to>
    <xdr:cxnSp macro="">
      <xdr:nvCxnSpPr>
        <xdr:cNvPr id="429" name="直線コネクタ 428"/>
        <xdr:cNvCxnSpPr/>
      </xdr:nvCxnSpPr>
      <xdr:spPr>
        <a:xfrm flipV="1">
          <a:off x="13004800" y="133667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31" name="テキスト ボックス 430"/>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33" name="テキスト ボックス 432"/>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144780</xdr:rowOff>
    </xdr:from>
    <xdr:to>
      <xdr:col>24</xdr:col>
      <xdr:colOff>82550</xdr:colOff>
      <xdr:row>79</xdr:row>
      <xdr:rowOff>74930</xdr:rowOff>
    </xdr:to>
    <xdr:sp macro="" textlink="">
      <xdr:nvSpPr>
        <xdr:cNvPr id="439" name="円/楕円 438"/>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116857</xdr:rowOff>
    </xdr:from>
    <xdr:ext cx="762000" cy="259045"/>
    <xdr:sp macro="" textlink="">
      <xdr:nvSpPr>
        <xdr:cNvPr id="440" name="公債費以外該当値テキスト"/>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163830</xdr:rowOff>
    </xdr:from>
    <xdr:to>
      <xdr:col>22</xdr:col>
      <xdr:colOff>615950</xdr:colOff>
      <xdr:row>78</xdr:row>
      <xdr:rowOff>93980</xdr:rowOff>
    </xdr:to>
    <xdr:sp macro="" textlink="">
      <xdr:nvSpPr>
        <xdr:cNvPr id="441" name="円/楕円 440"/>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78757</xdr:rowOff>
    </xdr:from>
    <xdr:ext cx="736600" cy="259045"/>
    <xdr:sp macro="" textlink="">
      <xdr:nvSpPr>
        <xdr:cNvPr id="442" name="テキスト ボックス 441"/>
        <xdr:cNvSpPr txBox="1"/>
      </xdr:nvSpPr>
      <xdr:spPr>
        <a:xfrm>
          <a:off x="15290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99061</xdr:rowOff>
    </xdr:from>
    <xdr:to>
      <xdr:col>21</xdr:col>
      <xdr:colOff>412750</xdr:colOff>
      <xdr:row>79</xdr:row>
      <xdr:rowOff>29211</xdr:rowOff>
    </xdr:to>
    <xdr:sp macro="" textlink="">
      <xdr:nvSpPr>
        <xdr:cNvPr id="443" name="円/楕円 442"/>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13988</xdr:rowOff>
    </xdr:from>
    <xdr:ext cx="762000" cy="259045"/>
    <xdr:sp macro="" textlink="">
      <xdr:nvSpPr>
        <xdr:cNvPr id="444" name="テキスト ボックス 443"/>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114300</xdr:rowOff>
    </xdr:from>
    <xdr:to>
      <xdr:col>20</xdr:col>
      <xdr:colOff>209550</xdr:colOff>
      <xdr:row>78</xdr:row>
      <xdr:rowOff>44450</xdr:rowOff>
    </xdr:to>
    <xdr:sp macro="" textlink="">
      <xdr:nvSpPr>
        <xdr:cNvPr id="445" name="円/楕円 444"/>
        <xdr:cNvSpPr/>
      </xdr:nvSpPr>
      <xdr:spPr>
        <a:xfrm>
          <a:off x="13843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29227</xdr:rowOff>
    </xdr:from>
    <xdr:ext cx="762000" cy="259045"/>
    <xdr:sp macro="" textlink="">
      <xdr:nvSpPr>
        <xdr:cNvPr id="446" name="テキスト ボックス 445"/>
        <xdr:cNvSpPr txBox="1"/>
      </xdr:nvSpPr>
      <xdr:spPr>
        <a:xfrm>
          <a:off x="13512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148589</xdr:rowOff>
    </xdr:from>
    <xdr:to>
      <xdr:col>19</xdr:col>
      <xdr:colOff>6350</xdr:colOff>
      <xdr:row>78</xdr:row>
      <xdr:rowOff>78739</xdr:rowOff>
    </xdr:to>
    <xdr:sp macro="" textlink="">
      <xdr:nvSpPr>
        <xdr:cNvPr id="447" name="円/楕円 446"/>
        <xdr:cNvSpPr/>
      </xdr:nvSpPr>
      <xdr:spPr>
        <a:xfrm>
          <a:off x="12954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63516</xdr:rowOff>
    </xdr:from>
    <xdr:ext cx="762000" cy="259045"/>
    <xdr:sp macro="" textlink="">
      <xdr:nvSpPr>
        <xdr:cNvPr id="448" name="テキスト ボックス 447"/>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群馬県昭和村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107805</xdr:rowOff>
    </xdr:from>
    <xdr:to>
      <xdr:col>4</xdr:col>
      <xdr:colOff>1117600</xdr:colOff>
      <xdr:row>18</xdr:row>
      <xdr:rowOff>119544</xdr:rowOff>
    </xdr:to>
    <xdr:cxnSp macro="">
      <xdr:nvCxnSpPr>
        <xdr:cNvPr id="46" name="直線コネクタ 45"/>
        <xdr:cNvCxnSpPr/>
      </xdr:nvCxnSpPr>
      <xdr:spPr bwMode="auto">
        <a:xfrm flipV="1">
          <a:off x="5003800" y="3241530"/>
          <a:ext cx="647700" cy="11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115949</xdr:rowOff>
    </xdr:from>
    <xdr:to>
      <xdr:col>4</xdr:col>
      <xdr:colOff>469900</xdr:colOff>
      <xdr:row>18</xdr:row>
      <xdr:rowOff>119544</xdr:rowOff>
    </xdr:to>
    <xdr:cxnSp macro="">
      <xdr:nvCxnSpPr>
        <xdr:cNvPr id="49" name="直線コネクタ 48"/>
        <xdr:cNvCxnSpPr/>
      </xdr:nvCxnSpPr>
      <xdr:spPr bwMode="auto">
        <a:xfrm>
          <a:off x="4305300" y="3249674"/>
          <a:ext cx="698500" cy="3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76811</xdr:rowOff>
    </xdr:from>
    <xdr:ext cx="736600" cy="259045"/>
    <xdr:sp macro="" textlink="">
      <xdr:nvSpPr>
        <xdr:cNvPr id="51" name="テキスト ボックス 50"/>
        <xdr:cNvSpPr txBox="1"/>
      </xdr:nvSpPr>
      <xdr:spPr>
        <a:xfrm>
          <a:off x="4622800" y="269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115949</xdr:rowOff>
    </xdr:from>
    <xdr:to>
      <xdr:col>3</xdr:col>
      <xdr:colOff>904875</xdr:colOff>
      <xdr:row>18</xdr:row>
      <xdr:rowOff>162932</xdr:rowOff>
    </xdr:to>
    <xdr:cxnSp macro="">
      <xdr:nvCxnSpPr>
        <xdr:cNvPr id="52" name="直線コネクタ 51"/>
        <xdr:cNvCxnSpPr/>
      </xdr:nvCxnSpPr>
      <xdr:spPr bwMode="auto">
        <a:xfrm flipV="1">
          <a:off x="3606800" y="3249674"/>
          <a:ext cx="698500" cy="46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52425</xdr:rowOff>
    </xdr:from>
    <xdr:ext cx="762000" cy="259045"/>
    <xdr:sp macro="" textlink="">
      <xdr:nvSpPr>
        <xdr:cNvPr id="54" name="テキスト ボックス 53"/>
        <xdr:cNvSpPr txBox="1"/>
      </xdr:nvSpPr>
      <xdr:spPr>
        <a:xfrm>
          <a:off x="3924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141918</xdr:rowOff>
    </xdr:from>
    <xdr:to>
      <xdr:col>3</xdr:col>
      <xdr:colOff>206375</xdr:colOff>
      <xdr:row>18</xdr:row>
      <xdr:rowOff>162932</xdr:rowOff>
    </xdr:to>
    <xdr:cxnSp macro="">
      <xdr:nvCxnSpPr>
        <xdr:cNvPr id="55" name="直線コネクタ 54"/>
        <xdr:cNvCxnSpPr/>
      </xdr:nvCxnSpPr>
      <xdr:spPr bwMode="auto">
        <a:xfrm>
          <a:off x="2908300" y="3275643"/>
          <a:ext cx="698500" cy="21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95939</xdr:rowOff>
    </xdr:from>
    <xdr:ext cx="762000" cy="259045"/>
    <xdr:sp macro="" textlink="">
      <xdr:nvSpPr>
        <xdr:cNvPr id="57" name="テキスト ボックス 56"/>
        <xdr:cNvSpPr txBox="1"/>
      </xdr:nvSpPr>
      <xdr:spPr>
        <a:xfrm>
          <a:off x="32258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84646</xdr:rowOff>
    </xdr:from>
    <xdr:ext cx="762000" cy="259045"/>
    <xdr:sp macro="" textlink="">
      <xdr:nvSpPr>
        <xdr:cNvPr id="59" name="テキスト ボックス 58"/>
        <xdr:cNvSpPr txBox="1"/>
      </xdr:nvSpPr>
      <xdr:spPr>
        <a:xfrm>
          <a:off x="2527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57005</xdr:rowOff>
    </xdr:from>
    <xdr:to>
      <xdr:col>5</xdr:col>
      <xdr:colOff>34925</xdr:colOff>
      <xdr:row>18</xdr:row>
      <xdr:rowOff>158605</xdr:rowOff>
    </xdr:to>
    <xdr:sp macro="" textlink="">
      <xdr:nvSpPr>
        <xdr:cNvPr id="65" name="円/楕円 64"/>
        <xdr:cNvSpPr/>
      </xdr:nvSpPr>
      <xdr:spPr bwMode="auto">
        <a:xfrm>
          <a:off x="5600700" y="3190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29082</xdr:rowOff>
    </xdr:from>
    <xdr:ext cx="762000" cy="259045"/>
    <xdr:sp macro="" textlink="">
      <xdr:nvSpPr>
        <xdr:cNvPr id="66" name="人口1人当たり決算額の推移該当値テキスト130"/>
        <xdr:cNvSpPr txBox="1"/>
      </xdr:nvSpPr>
      <xdr:spPr>
        <a:xfrm>
          <a:off x="5740400" y="316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121,692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68744</xdr:rowOff>
    </xdr:from>
    <xdr:to>
      <xdr:col>4</xdr:col>
      <xdr:colOff>520700</xdr:colOff>
      <xdr:row>18</xdr:row>
      <xdr:rowOff>170344</xdr:rowOff>
    </xdr:to>
    <xdr:sp macro="" textlink="">
      <xdr:nvSpPr>
        <xdr:cNvPr id="67" name="円/楕円 66"/>
        <xdr:cNvSpPr/>
      </xdr:nvSpPr>
      <xdr:spPr bwMode="auto">
        <a:xfrm>
          <a:off x="4953000" y="3202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155121</xdr:rowOff>
    </xdr:from>
    <xdr:ext cx="736600" cy="259045"/>
    <xdr:sp macro="" textlink="">
      <xdr:nvSpPr>
        <xdr:cNvPr id="68" name="テキスト ボックス 67"/>
        <xdr:cNvSpPr txBox="1"/>
      </xdr:nvSpPr>
      <xdr:spPr>
        <a:xfrm>
          <a:off x="4622800" y="3288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119,638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65149</xdr:rowOff>
    </xdr:from>
    <xdr:to>
      <xdr:col>3</xdr:col>
      <xdr:colOff>955675</xdr:colOff>
      <xdr:row>18</xdr:row>
      <xdr:rowOff>166749</xdr:rowOff>
    </xdr:to>
    <xdr:sp macro="" textlink="">
      <xdr:nvSpPr>
        <xdr:cNvPr id="69" name="円/楕円 68"/>
        <xdr:cNvSpPr/>
      </xdr:nvSpPr>
      <xdr:spPr bwMode="auto">
        <a:xfrm>
          <a:off x="4254500" y="3198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151526</xdr:rowOff>
    </xdr:from>
    <xdr:ext cx="762000" cy="259045"/>
    <xdr:sp macro="" textlink="">
      <xdr:nvSpPr>
        <xdr:cNvPr id="70" name="テキスト ボックス 69"/>
        <xdr:cNvSpPr txBox="1"/>
      </xdr:nvSpPr>
      <xdr:spPr>
        <a:xfrm>
          <a:off x="3924300" y="328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120,267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112132</xdr:rowOff>
    </xdr:from>
    <xdr:to>
      <xdr:col>3</xdr:col>
      <xdr:colOff>257175</xdr:colOff>
      <xdr:row>19</xdr:row>
      <xdr:rowOff>42282</xdr:rowOff>
    </xdr:to>
    <xdr:sp macro="" textlink="">
      <xdr:nvSpPr>
        <xdr:cNvPr id="71" name="円/楕円 70"/>
        <xdr:cNvSpPr/>
      </xdr:nvSpPr>
      <xdr:spPr bwMode="auto">
        <a:xfrm>
          <a:off x="3556000" y="3245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27059</xdr:rowOff>
    </xdr:from>
    <xdr:ext cx="762000" cy="259045"/>
    <xdr:sp macro="" textlink="">
      <xdr:nvSpPr>
        <xdr:cNvPr id="72" name="テキスト ボックス 71"/>
        <xdr:cNvSpPr txBox="1"/>
      </xdr:nvSpPr>
      <xdr:spPr>
        <a:xfrm>
          <a:off x="3225800" y="333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112,046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91118</xdr:rowOff>
    </xdr:from>
    <xdr:to>
      <xdr:col>2</xdr:col>
      <xdr:colOff>692150</xdr:colOff>
      <xdr:row>19</xdr:row>
      <xdr:rowOff>21268</xdr:rowOff>
    </xdr:to>
    <xdr:sp macro="" textlink="">
      <xdr:nvSpPr>
        <xdr:cNvPr id="73" name="円/楕円 72"/>
        <xdr:cNvSpPr/>
      </xdr:nvSpPr>
      <xdr:spPr bwMode="auto">
        <a:xfrm>
          <a:off x="2857500" y="3224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6045</xdr:rowOff>
    </xdr:from>
    <xdr:ext cx="762000" cy="259045"/>
    <xdr:sp macro="" textlink="">
      <xdr:nvSpPr>
        <xdr:cNvPr id="74" name="テキスト ボックス 73"/>
        <xdr:cNvSpPr txBox="1"/>
      </xdr:nvSpPr>
      <xdr:spPr>
        <a:xfrm>
          <a:off x="2527300" y="33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147302</xdr:rowOff>
    </xdr:from>
    <xdr:to>
      <xdr:col>4</xdr:col>
      <xdr:colOff>1117600</xdr:colOff>
      <xdr:row>36</xdr:row>
      <xdr:rowOff>158928</xdr:rowOff>
    </xdr:to>
    <xdr:cxnSp macro="">
      <xdr:nvCxnSpPr>
        <xdr:cNvPr id="109" name="直線コネクタ 108"/>
        <xdr:cNvCxnSpPr/>
      </xdr:nvCxnSpPr>
      <xdr:spPr bwMode="auto">
        <a:xfrm flipV="1">
          <a:off x="5003800" y="7100552"/>
          <a:ext cx="647700" cy="11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99241</xdr:rowOff>
    </xdr:from>
    <xdr:to>
      <xdr:col>4</xdr:col>
      <xdr:colOff>469900</xdr:colOff>
      <xdr:row>36</xdr:row>
      <xdr:rowOff>158928</xdr:rowOff>
    </xdr:to>
    <xdr:cxnSp macro="">
      <xdr:nvCxnSpPr>
        <xdr:cNvPr id="112" name="直線コネクタ 111"/>
        <xdr:cNvCxnSpPr/>
      </xdr:nvCxnSpPr>
      <xdr:spPr bwMode="auto">
        <a:xfrm>
          <a:off x="4305300" y="7052491"/>
          <a:ext cx="698500" cy="59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11802</xdr:rowOff>
    </xdr:from>
    <xdr:ext cx="736600" cy="259045"/>
    <xdr:sp macro="" textlink="">
      <xdr:nvSpPr>
        <xdr:cNvPr id="114" name="テキスト ボックス 113"/>
        <xdr:cNvSpPr txBox="1"/>
      </xdr:nvSpPr>
      <xdr:spPr>
        <a:xfrm>
          <a:off x="4622800" y="662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44421</xdr:rowOff>
    </xdr:from>
    <xdr:to>
      <xdr:col>3</xdr:col>
      <xdr:colOff>904875</xdr:colOff>
      <xdr:row>36</xdr:row>
      <xdr:rowOff>99241</xdr:rowOff>
    </xdr:to>
    <xdr:cxnSp macro="">
      <xdr:nvCxnSpPr>
        <xdr:cNvPr id="115" name="直線コネクタ 114"/>
        <xdr:cNvCxnSpPr/>
      </xdr:nvCxnSpPr>
      <xdr:spPr bwMode="auto">
        <a:xfrm>
          <a:off x="3606800" y="6997671"/>
          <a:ext cx="698500" cy="54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336404</xdr:rowOff>
    </xdr:from>
    <xdr:ext cx="762000" cy="259045"/>
    <xdr:sp macro="" textlink="">
      <xdr:nvSpPr>
        <xdr:cNvPr id="117" name="テキスト ボックス 116"/>
        <xdr:cNvSpPr txBox="1"/>
      </xdr:nvSpPr>
      <xdr:spPr>
        <a:xfrm>
          <a:off x="3924300" y="660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296915</xdr:rowOff>
    </xdr:from>
    <xdr:to>
      <xdr:col>3</xdr:col>
      <xdr:colOff>206375</xdr:colOff>
      <xdr:row>36</xdr:row>
      <xdr:rowOff>44421</xdr:rowOff>
    </xdr:to>
    <xdr:cxnSp macro="">
      <xdr:nvCxnSpPr>
        <xdr:cNvPr id="118" name="直線コネクタ 117"/>
        <xdr:cNvCxnSpPr/>
      </xdr:nvCxnSpPr>
      <xdr:spPr bwMode="auto">
        <a:xfrm>
          <a:off x="2908300" y="6907265"/>
          <a:ext cx="698500" cy="90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304672</xdr:rowOff>
    </xdr:from>
    <xdr:ext cx="762000" cy="259045"/>
    <xdr:sp macro="" textlink="">
      <xdr:nvSpPr>
        <xdr:cNvPr id="120" name="テキスト ボックス 119"/>
        <xdr:cNvSpPr txBox="1"/>
      </xdr:nvSpPr>
      <xdr:spPr>
        <a:xfrm>
          <a:off x="32258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267475</xdr:rowOff>
    </xdr:from>
    <xdr:ext cx="762000" cy="259045"/>
    <xdr:sp macro="" textlink="">
      <xdr:nvSpPr>
        <xdr:cNvPr id="122" name="テキスト ボックス 121"/>
        <xdr:cNvSpPr txBox="1"/>
      </xdr:nvSpPr>
      <xdr:spPr>
        <a:xfrm>
          <a:off x="25273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96502</xdr:rowOff>
    </xdr:from>
    <xdr:to>
      <xdr:col>5</xdr:col>
      <xdr:colOff>34925</xdr:colOff>
      <xdr:row>37</xdr:row>
      <xdr:rowOff>26652</xdr:rowOff>
    </xdr:to>
    <xdr:sp macro="" textlink="">
      <xdr:nvSpPr>
        <xdr:cNvPr id="128" name="円/楕円 127"/>
        <xdr:cNvSpPr/>
      </xdr:nvSpPr>
      <xdr:spPr bwMode="auto">
        <a:xfrm>
          <a:off x="5600700" y="7049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68579</xdr:rowOff>
    </xdr:from>
    <xdr:ext cx="762000" cy="259045"/>
    <xdr:sp macro="" textlink="">
      <xdr:nvSpPr>
        <xdr:cNvPr id="129" name="人口1人当たり決算額の推移該当値テキスト445"/>
        <xdr:cNvSpPr txBox="1"/>
      </xdr:nvSpPr>
      <xdr:spPr>
        <a:xfrm>
          <a:off x="5740400" y="70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16,885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108128</xdr:rowOff>
    </xdr:from>
    <xdr:to>
      <xdr:col>4</xdr:col>
      <xdr:colOff>520700</xdr:colOff>
      <xdr:row>37</xdr:row>
      <xdr:rowOff>38278</xdr:rowOff>
    </xdr:to>
    <xdr:sp macro="" textlink="">
      <xdr:nvSpPr>
        <xdr:cNvPr id="130" name="円/楕円 129"/>
        <xdr:cNvSpPr/>
      </xdr:nvSpPr>
      <xdr:spPr bwMode="auto">
        <a:xfrm>
          <a:off x="4953000" y="7061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23055</xdr:rowOff>
    </xdr:from>
    <xdr:ext cx="736600" cy="259045"/>
    <xdr:sp macro="" textlink="">
      <xdr:nvSpPr>
        <xdr:cNvPr id="131" name="テキスト ボックス 130"/>
        <xdr:cNvSpPr txBox="1"/>
      </xdr:nvSpPr>
      <xdr:spPr>
        <a:xfrm>
          <a:off x="4622800" y="714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15,817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48441</xdr:rowOff>
    </xdr:from>
    <xdr:to>
      <xdr:col>3</xdr:col>
      <xdr:colOff>955675</xdr:colOff>
      <xdr:row>36</xdr:row>
      <xdr:rowOff>150041</xdr:rowOff>
    </xdr:to>
    <xdr:sp macro="" textlink="">
      <xdr:nvSpPr>
        <xdr:cNvPr id="132" name="円/楕円 131"/>
        <xdr:cNvSpPr/>
      </xdr:nvSpPr>
      <xdr:spPr bwMode="auto">
        <a:xfrm>
          <a:off x="4254500" y="700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134818</xdr:rowOff>
    </xdr:from>
    <xdr:ext cx="762000" cy="259045"/>
    <xdr:sp macro="" textlink="">
      <xdr:nvSpPr>
        <xdr:cNvPr id="133" name="テキスト ボックス 132"/>
        <xdr:cNvSpPr txBox="1"/>
      </xdr:nvSpPr>
      <xdr:spPr>
        <a:xfrm>
          <a:off x="3924300" y="708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21,300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336521</xdr:rowOff>
    </xdr:from>
    <xdr:to>
      <xdr:col>3</xdr:col>
      <xdr:colOff>257175</xdr:colOff>
      <xdr:row>36</xdr:row>
      <xdr:rowOff>95221</xdr:rowOff>
    </xdr:to>
    <xdr:sp macro="" textlink="">
      <xdr:nvSpPr>
        <xdr:cNvPr id="134" name="円/楕円 133"/>
        <xdr:cNvSpPr/>
      </xdr:nvSpPr>
      <xdr:spPr bwMode="auto">
        <a:xfrm>
          <a:off x="3556000" y="6946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79998</xdr:rowOff>
    </xdr:from>
    <xdr:ext cx="762000" cy="259045"/>
    <xdr:sp macro="" textlink="">
      <xdr:nvSpPr>
        <xdr:cNvPr id="135" name="テキスト ボックス 134"/>
        <xdr:cNvSpPr txBox="1"/>
      </xdr:nvSpPr>
      <xdr:spPr>
        <a:xfrm>
          <a:off x="3225800" y="703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26,336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246115</xdr:rowOff>
    </xdr:from>
    <xdr:to>
      <xdr:col>2</xdr:col>
      <xdr:colOff>692150</xdr:colOff>
      <xdr:row>36</xdr:row>
      <xdr:rowOff>4815</xdr:rowOff>
    </xdr:to>
    <xdr:sp macro="" textlink="">
      <xdr:nvSpPr>
        <xdr:cNvPr id="136" name="円/楕円 135"/>
        <xdr:cNvSpPr/>
      </xdr:nvSpPr>
      <xdr:spPr bwMode="auto">
        <a:xfrm>
          <a:off x="2857500" y="6856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332492</xdr:rowOff>
    </xdr:from>
    <xdr:ext cx="762000" cy="259045"/>
    <xdr:sp macro="" textlink="">
      <xdr:nvSpPr>
        <xdr:cNvPr id="137" name="テキスト ボックス 136"/>
        <xdr:cNvSpPr txBox="1"/>
      </xdr:nvSpPr>
      <xdr:spPr>
        <a:xfrm>
          <a:off x="2527300" y="694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群馬県昭和村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7,524
7,201
64.14
4,630,317
4,256,261
372,283
2,961,896
2,826,238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62,578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37021</xdr:rowOff>
    </xdr:from>
    <xdr:to>
      <xdr:col>6</xdr:col>
      <xdr:colOff>511175</xdr:colOff>
      <xdr:row>37</xdr:row>
      <xdr:rowOff>42294</xdr:rowOff>
    </xdr:to>
    <xdr:cxnSp macro="">
      <xdr:nvCxnSpPr>
        <xdr:cNvPr id="61" name="直線コネクタ 60"/>
        <xdr:cNvCxnSpPr/>
      </xdr:nvCxnSpPr>
      <xdr:spPr>
        <a:xfrm>
          <a:off x="3797300" y="6380671"/>
          <a:ext cx="838200" cy="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37021</xdr:rowOff>
    </xdr:from>
    <xdr:to>
      <xdr:col>5</xdr:col>
      <xdr:colOff>358775</xdr:colOff>
      <xdr:row>37</xdr:row>
      <xdr:rowOff>60475</xdr:rowOff>
    </xdr:to>
    <xdr:cxnSp macro="">
      <xdr:nvCxnSpPr>
        <xdr:cNvPr id="64" name="直線コネクタ 63"/>
        <xdr:cNvCxnSpPr/>
      </xdr:nvCxnSpPr>
      <xdr:spPr>
        <a:xfrm flipV="1">
          <a:off x="2908300" y="6380671"/>
          <a:ext cx="8890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160545</xdr:rowOff>
    </xdr:from>
    <xdr:ext cx="599010" cy="259045"/>
    <xdr:sp macro="" textlink="">
      <xdr:nvSpPr>
        <xdr:cNvPr id="66" name="テキスト ボックス 65"/>
        <xdr:cNvSpPr txBox="1"/>
      </xdr:nvSpPr>
      <xdr:spPr>
        <a:xfrm>
          <a:off x="3497794"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60475</xdr:rowOff>
    </xdr:from>
    <xdr:to>
      <xdr:col>4</xdr:col>
      <xdr:colOff>155575</xdr:colOff>
      <xdr:row>37</xdr:row>
      <xdr:rowOff>113640</xdr:rowOff>
    </xdr:to>
    <xdr:cxnSp macro="">
      <xdr:nvCxnSpPr>
        <xdr:cNvPr id="67" name="直線コネクタ 66"/>
        <xdr:cNvCxnSpPr/>
      </xdr:nvCxnSpPr>
      <xdr:spPr>
        <a:xfrm flipV="1">
          <a:off x="2019300" y="6404125"/>
          <a:ext cx="889000" cy="5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125623</xdr:rowOff>
    </xdr:from>
    <xdr:ext cx="599010" cy="259045"/>
    <xdr:sp macro="" textlink="">
      <xdr:nvSpPr>
        <xdr:cNvPr id="69" name="テキスト ボックス 68"/>
        <xdr:cNvSpPr txBox="1"/>
      </xdr:nvSpPr>
      <xdr:spPr>
        <a:xfrm>
          <a:off x="2608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94087</xdr:rowOff>
    </xdr:from>
    <xdr:to>
      <xdr:col>2</xdr:col>
      <xdr:colOff>638175</xdr:colOff>
      <xdr:row>37</xdr:row>
      <xdr:rowOff>113640</xdr:rowOff>
    </xdr:to>
    <xdr:cxnSp macro="">
      <xdr:nvCxnSpPr>
        <xdr:cNvPr id="70" name="直線コネクタ 69"/>
        <xdr:cNvCxnSpPr/>
      </xdr:nvCxnSpPr>
      <xdr:spPr>
        <a:xfrm>
          <a:off x="1130300" y="6437737"/>
          <a:ext cx="889000" cy="1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165551</xdr:rowOff>
    </xdr:from>
    <xdr:ext cx="599010" cy="259045"/>
    <xdr:sp macro="" textlink="">
      <xdr:nvSpPr>
        <xdr:cNvPr id="72" name="テキスト ボックス 71"/>
        <xdr:cNvSpPr txBox="1"/>
      </xdr:nvSpPr>
      <xdr:spPr>
        <a:xfrm>
          <a:off x="1719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158000</xdr:rowOff>
    </xdr:from>
    <xdr:ext cx="599010" cy="259045"/>
    <xdr:sp macro="" textlink="">
      <xdr:nvSpPr>
        <xdr:cNvPr id="74" name="テキスト ボックス 73"/>
        <xdr:cNvSpPr txBox="1"/>
      </xdr:nvSpPr>
      <xdr:spPr>
        <a:xfrm>
          <a:off x="830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162944</xdr:rowOff>
    </xdr:from>
    <xdr:to>
      <xdr:col>6</xdr:col>
      <xdr:colOff>561975</xdr:colOff>
      <xdr:row>37</xdr:row>
      <xdr:rowOff>93094</xdr:rowOff>
    </xdr:to>
    <xdr:sp macro="" textlink="">
      <xdr:nvSpPr>
        <xdr:cNvPr id="80" name="円/楕円 79"/>
        <xdr:cNvSpPr/>
      </xdr:nvSpPr>
      <xdr:spPr>
        <a:xfrm>
          <a:off x="4584700" y="633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141371</xdr:rowOff>
    </xdr:from>
    <xdr:ext cx="534377" cy="259045"/>
    <xdr:sp macro="" textlink="">
      <xdr:nvSpPr>
        <xdr:cNvPr id="81" name="人件費該当値テキスト"/>
        <xdr:cNvSpPr txBox="1"/>
      </xdr:nvSpPr>
      <xdr:spPr>
        <a:xfrm>
          <a:off x="4686300" y="631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95,283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157671</xdr:rowOff>
    </xdr:from>
    <xdr:to>
      <xdr:col>5</xdr:col>
      <xdr:colOff>409575</xdr:colOff>
      <xdr:row>37</xdr:row>
      <xdr:rowOff>87821</xdr:rowOff>
    </xdr:to>
    <xdr:sp macro="" textlink="">
      <xdr:nvSpPr>
        <xdr:cNvPr id="82" name="円/楕円 81"/>
        <xdr:cNvSpPr/>
      </xdr:nvSpPr>
      <xdr:spPr>
        <a:xfrm>
          <a:off x="3746500" y="63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78948</xdr:rowOff>
    </xdr:from>
    <xdr:ext cx="534377" cy="259045"/>
    <xdr:sp macro="" textlink="">
      <xdr:nvSpPr>
        <xdr:cNvPr id="83" name="テキスト ボックス 82"/>
        <xdr:cNvSpPr txBox="1"/>
      </xdr:nvSpPr>
      <xdr:spPr>
        <a:xfrm>
          <a:off x="3530111" y="642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95,975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9675</xdr:rowOff>
    </xdr:from>
    <xdr:to>
      <xdr:col>4</xdr:col>
      <xdr:colOff>206375</xdr:colOff>
      <xdr:row>37</xdr:row>
      <xdr:rowOff>111275</xdr:rowOff>
    </xdr:to>
    <xdr:sp macro="" textlink="">
      <xdr:nvSpPr>
        <xdr:cNvPr id="84" name="円/楕円 83"/>
        <xdr:cNvSpPr/>
      </xdr:nvSpPr>
      <xdr:spPr>
        <a:xfrm>
          <a:off x="2857500" y="635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102402</xdr:rowOff>
    </xdr:from>
    <xdr:ext cx="534377" cy="259045"/>
    <xdr:sp macro="" textlink="">
      <xdr:nvSpPr>
        <xdr:cNvPr id="85" name="テキスト ボックス 84"/>
        <xdr:cNvSpPr txBox="1"/>
      </xdr:nvSpPr>
      <xdr:spPr>
        <a:xfrm>
          <a:off x="2641111" y="644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92,897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62840</xdr:rowOff>
    </xdr:from>
    <xdr:to>
      <xdr:col>3</xdr:col>
      <xdr:colOff>3175</xdr:colOff>
      <xdr:row>37</xdr:row>
      <xdr:rowOff>164440</xdr:rowOff>
    </xdr:to>
    <xdr:sp macro="" textlink="">
      <xdr:nvSpPr>
        <xdr:cNvPr id="86" name="円/楕円 85"/>
        <xdr:cNvSpPr/>
      </xdr:nvSpPr>
      <xdr:spPr>
        <a:xfrm>
          <a:off x="1968500" y="64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155567</xdr:rowOff>
    </xdr:from>
    <xdr:ext cx="534377" cy="259045"/>
    <xdr:sp macro="" textlink="">
      <xdr:nvSpPr>
        <xdr:cNvPr id="87" name="テキスト ボックス 86"/>
        <xdr:cNvSpPr txBox="1"/>
      </xdr:nvSpPr>
      <xdr:spPr>
        <a:xfrm>
          <a:off x="1752111" y="649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85,920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43287</xdr:rowOff>
    </xdr:from>
    <xdr:to>
      <xdr:col>1</xdr:col>
      <xdr:colOff>485775</xdr:colOff>
      <xdr:row>37</xdr:row>
      <xdr:rowOff>144887</xdr:rowOff>
    </xdr:to>
    <xdr:sp macro="" textlink="">
      <xdr:nvSpPr>
        <xdr:cNvPr id="88" name="円/楕円 87"/>
        <xdr:cNvSpPr/>
      </xdr:nvSpPr>
      <xdr:spPr>
        <a:xfrm>
          <a:off x="1079500" y="638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136014</xdr:rowOff>
    </xdr:from>
    <xdr:ext cx="534377" cy="259045"/>
    <xdr:sp macro="" textlink="">
      <xdr:nvSpPr>
        <xdr:cNvPr id="89" name="テキスト ボックス 88"/>
        <xdr:cNvSpPr txBox="1"/>
      </xdr:nvSpPr>
      <xdr:spPr>
        <a:xfrm>
          <a:off x="863111" y="64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75212</xdr:rowOff>
    </xdr:from>
    <xdr:to>
      <xdr:col>6</xdr:col>
      <xdr:colOff>511175</xdr:colOff>
      <xdr:row>57</xdr:row>
      <xdr:rowOff>125733</xdr:rowOff>
    </xdr:to>
    <xdr:cxnSp macro="">
      <xdr:nvCxnSpPr>
        <xdr:cNvPr id="119" name="直線コネクタ 118"/>
        <xdr:cNvCxnSpPr/>
      </xdr:nvCxnSpPr>
      <xdr:spPr>
        <a:xfrm flipV="1">
          <a:off x="3797300" y="9847862"/>
          <a:ext cx="8382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79072</xdr:rowOff>
    </xdr:from>
    <xdr:ext cx="599010" cy="259045"/>
    <xdr:sp macro="" textlink="">
      <xdr:nvSpPr>
        <xdr:cNvPr id="120" name="物件費平均値テキスト"/>
        <xdr:cNvSpPr txBox="1"/>
      </xdr:nvSpPr>
      <xdr:spPr>
        <a:xfrm>
          <a:off x="4686300" y="933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114569</xdr:rowOff>
    </xdr:from>
    <xdr:to>
      <xdr:col>5</xdr:col>
      <xdr:colOff>358775</xdr:colOff>
      <xdr:row>57</xdr:row>
      <xdr:rowOff>125733</xdr:rowOff>
    </xdr:to>
    <xdr:cxnSp macro="">
      <xdr:nvCxnSpPr>
        <xdr:cNvPr id="122" name="直線コネクタ 121"/>
        <xdr:cNvCxnSpPr/>
      </xdr:nvCxnSpPr>
      <xdr:spPr>
        <a:xfrm>
          <a:off x="2908300" y="9887219"/>
          <a:ext cx="8890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64785</xdr:rowOff>
    </xdr:from>
    <xdr:ext cx="599010" cy="259045"/>
    <xdr:sp macro="" textlink="">
      <xdr:nvSpPr>
        <xdr:cNvPr id="124" name="テキスト ボックス 123"/>
        <xdr:cNvSpPr txBox="1"/>
      </xdr:nvSpPr>
      <xdr:spPr>
        <a:xfrm>
          <a:off x="3497794" y="932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114569</xdr:rowOff>
    </xdr:from>
    <xdr:to>
      <xdr:col>4</xdr:col>
      <xdr:colOff>155575</xdr:colOff>
      <xdr:row>58</xdr:row>
      <xdr:rowOff>10373</xdr:rowOff>
    </xdr:to>
    <xdr:cxnSp macro="">
      <xdr:nvCxnSpPr>
        <xdr:cNvPr id="125" name="直線コネクタ 124"/>
        <xdr:cNvCxnSpPr/>
      </xdr:nvCxnSpPr>
      <xdr:spPr>
        <a:xfrm flipV="1">
          <a:off x="2019300" y="9887219"/>
          <a:ext cx="889000" cy="6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78577</xdr:rowOff>
    </xdr:from>
    <xdr:ext cx="599010" cy="259045"/>
    <xdr:sp macro="" textlink="">
      <xdr:nvSpPr>
        <xdr:cNvPr id="127" name="テキスト ボックス 126"/>
        <xdr:cNvSpPr txBox="1"/>
      </xdr:nvSpPr>
      <xdr:spPr>
        <a:xfrm>
          <a:off x="2608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10373</xdr:rowOff>
    </xdr:from>
    <xdr:to>
      <xdr:col>2</xdr:col>
      <xdr:colOff>638175</xdr:colOff>
      <xdr:row>58</xdr:row>
      <xdr:rowOff>18855</xdr:rowOff>
    </xdr:to>
    <xdr:cxnSp macro="">
      <xdr:nvCxnSpPr>
        <xdr:cNvPr id="128" name="直線コネクタ 127"/>
        <xdr:cNvCxnSpPr/>
      </xdr:nvCxnSpPr>
      <xdr:spPr>
        <a:xfrm flipV="1">
          <a:off x="1130300" y="9954473"/>
          <a:ext cx="889000" cy="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137266</xdr:rowOff>
    </xdr:from>
    <xdr:ext cx="599010" cy="259045"/>
    <xdr:sp macro="" textlink="">
      <xdr:nvSpPr>
        <xdr:cNvPr id="130" name="テキスト ボックス 129"/>
        <xdr:cNvSpPr txBox="1"/>
      </xdr:nvSpPr>
      <xdr:spPr>
        <a:xfrm>
          <a:off x="1719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29725</xdr:rowOff>
    </xdr:from>
    <xdr:ext cx="599010" cy="259045"/>
    <xdr:sp macro="" textlink="">
      <xdr:nvSpPr>
        <xdr:cNvPr id="132" name="テキスト ボックス 131"/>
        <xdr:cNvSpPr txBox="1"/>
      </xdr:nvSpPr>
      <xdr:spPr>
        <a:xfrm>
          <a:off x="830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24412</xdr:rowOff>
    </xdr:from>
    <xdr:to>
      <xdr:col>6</xdr:col>
      <xdr:colOff>561975</xdr:colOff>
      <xdr:row>57</xdr:row>
      <xdr:rowOff>126012</xdr:rowOff>
    </xdr:to>
    <xdr:sp macro="" textlink="">
      <xdr:nvSpPr>
        <xdr:cNvPr id="138" name="円/楕円 137"/>
        <xdr:cNvSpPr/>
      </xdr:nvSpPr>
      <xdr:spPr>
        <a:xfrm>
          <a:off x="4584700" y="97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2839</xdr:rowOff>
    </xdr:from>
    <xdr:ext cx="534377" cy="259045"/>
    <xdr:sp macro="" textlink="">
      <xdr:nvSpPr>
        <xdr:cNvPr id="139" name="物件費該当値テキスト"/>
        <xdr:cNvSpPr txBox="1"/>
      </xdr:nvSpPr>
      <xdr:spPr>
        <a:xfrm>
          <a:off x="4686300" y="977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90,963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74933</xdr:rowOff>
    </xdr:from>
    <xdr:to>
      <xdr:col>5</xdr:col>
      <xdr:colOff>409575</xdr:colOff>
      <xdr:row>58</xdr:row>
      <xdr:rowOff>5083</xdr:rowOff>
    </xdr:to>
    <xdr:sp macro="" textlink="">
      <xdr:nvSpPr>
        <xdr:cNvPr id="140" name="円/楕円 139"/>
        <xdr:cNvSpPr/>
      </xdr:nvSpPr>
      <xdr:spPr>
        <a:xfrm>
          <a:off x="3746500" y="984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167660</xdr:rowOff>
    </xdr:from>
    <xdr:ext cx="534377" cy="259045"/>
    <xdr:sp macro="" textlink="">
      <xdr:nvSpPr>
        <xdr:cNvPr id="141" name="テキスト ボックス 140"/>
        <xdr:cNvSpPr txBox="1"/>
      </xdr:nvSpPr>
      <xdr:spPr>
        <a:xfrm>
          <a:off x="3530111"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84,333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63769</xdr:rowOff>
    </xdr:from>
    <xdr:to>
      <xdr:col>4</xdr:col>
      <xdr:colOff>206375</xdr:colOff>
      <xdr:row>57</xdr:row>
      <xdr:rowOff>165369</xdr:rowOff>
    </xdr:to>
    <xdr:sp macro="" textlink="">
      <xdr:nvSpPr>
        <xdr:cNvPr id="142" name="円/楕円 141"/>
        <xdr:cNvSpPr/>
      </xdr:nvSpPr>
      <xdr:spPr>
        <a:xfrm>
          <a:off x="2857500" y="983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156496</xdr:rowOff>
    </xdr:from>
    <xdr:ext cx="534377" cy="259045"/>
    <xdr:sp macro="" textlink="">
      <xdr:nvSpPr>
        <xdr:cNvPr id="143" name="テキスト ボックス 142"/>
        <xdr:cNvSpPr txBox="1"/>
      </xdr:nvSpPr>
      <xdr:spPr>
        <a:xfrm>
          <a:off x="2641111" y="992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85,798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131023</xdr:rowOff>
    </xdr:from>
    <xdr:to>
      <xdr:col>3</xdr:col>
      <xdr:colOff>3175</xdr:colOff>
      <xdr:row>58</xdr:row>
      <xdr:rowOff>61173</xdr:rowOff>
    </xdr:to>
    <xdr:sp macro="" textlink="">
      <xdr:nvSpPr>
        <xdr:cNvPr id="144" name="円/楕円 143"/>
        <xdr:cNvSpPr/>
      </xdr:nvSpPr>
      <xdr:spPr>
        <a:xfrm>
          <a:off x="1968500" y="990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52300</xdr:rowOff>
    </xdr:from>
    <xdr:ext cx="534377" cy="259045"/>
    <xdr:sp macro="" textlink="">
      <xdr:nvSpPr>
        <xdr:cNvPr id="145" name="テキスト ボックス 144"/>
        <xdr:cNvSpPr txBox="1"/>
      </xdr:nvSpPr>
      <xdr:spPr>
        <a:xfrm>
          <a:off x="1752111" y="999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76,972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139505</xdr:rowOff>
    </xdr:from>
    <xdr:to>
      <xdr:col>1</xdr:col>
      <xdr:colOff>485775</xdr:colOff>
      <xdr:row>58</xdr:row>
      <xdr:rowOff>69655</xdr:rowOff>
    </xdr:to>
    <xdr:sp macro="" textlink="">
      <xdr:nvSpPr>
        <xdr:cNvPr id="146" name="円/楕円 145"/>
        <xdr:cNvSpPr/>
      </xdr:nvSpPr>
      <xdr:spPr>
        <a:xfrm>
          <a:off x="1079500" y="99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60782</xdr:rowOff>
    </xdr:from>
    <xdr:ext cx="534377" cy="259045"/>
    <xdr:sp macro="" textlink="">
      <xdr:nvSpPr>
        <xdr:cNvPr id="147" name="テキスト ボックス 146"/>
        <xdr:cNvSpPr txBox="1"/>
      </xdr:nvSpPr>
      <xdr:spPr>
        <a:xfrm>
          <a:off x="863111" y="1000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66639</xdr:rowOff>
    </xdr:from>
    <xdr:to>
      <xdr:col>6</xdr:col>
      <xdr:colOff>511175</xdr:colOff>
      <xdr:row>77</xdr:row>
      <xdr:rowOff>33584</xdr:rowOff>
    </xdr:to>
    <xdr:cxnSp macro="">
      <xdr:nvCxnSpPr>
        <xdr:cNvPr id="174" name="直線コネクタ 173"/>
        <xdr:cNvCxnSpPr/>
      </xdr:nvCxnSpPr>
      <xdr:spPr>
        <a:xfrm flipV="1">
          <a:off x="3797300" y="13096839"/>
          <a:ext cx="838200" cy="13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69659</xdr:rowOff>
    </xdr:from>
    <xdr:ext cx="534377" cy="259045"/>
    <xdr:sp macro="" textlink="">
      <xdr:nvSpPr>
        <xdr:cNvPr id="175" name="維持補修費平均値テキスト"/>
        <xdr:cNvSpPr txBox="1"/>
      </xdr:nvSpPr>
      <xdr:spPr>
        <a:xfrm>
          <a:off x="4686300" y="13099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33584</xdr:rowOff>
    </xdr:from>
    <xdr:to>
      <xdr:col>5</xdr:col>
      <xdr:colOff>358775</xdr:colOff>
      <xdr:row>77</xdr:row>
      <xdr:rowOff>54318</xdr:rowOff>
    </xdr:to>
    <xdr:cxnSp macro="">
      <xdr:nvCxnSpPr>
        <xdr:cNvPr id="177" name="直線コネクタ 176"/>
        <xdr:cNvCxnSpPr/>
      </xdr:nvCxnSpPr>
      <xdr:spPr>
        <a:xfrm flipV="1">
          <a:off x="2908300" y="13235234"/>
          <a:ext cx="889000" cy="2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11776</xdr:rowOff>
    </xdr:from>
    <xdr:to>
      <xdr:col>4</xdr:col>
      <xdr:colOff>155575</xdr:colOff>
      <xdr:row>77</xdr:row>
      <xdr:rowOff>54318</xdr:rowOff>
    </xdr:to>
    <xdr:cxnSp macro="">
      <xdr:nvCxnSpPr>
        <xdr:cNvPr id="180" name="直線コネクタ 179"/>
        <xdr:cNvCxnSpPr/>
      </xdr:nvCxnSpPr>
      <xdr:spPr>
        <a:xfrm>
          <a:off x="2019300" y="13213426"/>
          <a:ext cx="889000" cy="4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6476</xdr:rowOff>
    </xdr:from>
    <xdr:ext cx="534377" cy="259045"/>
    <xdr:sp macro="" textlink="">
      <xdr:nvSpPr>
        <xdr:cNvPr id="182" name="テキスト ボックス 181"/>
        <xdr:cNvSpPr txBox="1"/>
      </xdr:nvSpPr>
      <xdr:spPr>
        <a:xfrm>
          <a:off x="2641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11776</xdr:rowOff>
    </xdr:from>
    <xdr:to>
      <xdr:col>2</xdr:col>
      <xdr:colOff>638175</xdr:colOff>
      <xdr:row>77</xdr:row>
      <xdr:rowOff>104015</xdr:rowOff>
    </xdr:to>
    <xdr:cxnSp macro="">
      <xdr:nvCxnSpPr>
        <xdr:cNvPr id="183" name="直線コネクタ 182"/>
        <xdr:cNvCxnSpPr/>
      </xdr:nvCxnSpPr>
      <xdr:spPr>
        <a:xfrm flipV="1">
          <a:off x="1130300" y="13213426"/>
          <a:ext cx="889000" cy="9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54391</xdr:rowOff>
    </xdr:from>
    <xdr:ext cx="534377" cy="259045"/>
    <xdr:sp macro="" textlink="">
      <xdr:nvSpPr>
        <xdr:cNvPr id="185" name="テキスト ボックス 184"/>
        <xdr:cNvSpPr txBox="1"/>
      </xdr:nvSpPr>
      <xdr:spPr>
        <a:xfrm>
          <a:off x="1752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68564</xdr:rowOff>
    </xdr:from>
    <xdr:ext cx="534377" cy="259045"/>
    <xdr:sp macro="" textlink="">
      <xdr:nvSpPr>
        <xdr:cNvPr id="187" name="テキスト ボックス 186"/>
        <xdr:cNvSpPr txBox="1"/>
      </xdr:nvSpPr>
      <xdr:spPr>
        <a:xfrm>
          <a:off x="863111" y="129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15839</xdr:rowOff>
    </xdr:from>
    <xdr:to>
      <xdr:col>6</xdr:col>
      <xdr:colOff>561975</xdr:colOff>
      <xdr:row>76</xdr:row>
      <xdr:rowOff>117439</xdr:rowOff>
    </xdr:to>
    <xdr:sp macro="" textlink="">
      <xdr:nvSpPr>
        <xdr:cNvPr id="193" name="円/楕円 192"/>
        <xdr:cNvSpPr/>
      </xdr:nvSpPr>
      <xdr:spPr>
        <a:xfrm>
          <a:off x="4584700" y="1304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38716</xdr:rowOff>
    </xdr:from>
    <xdr:ext cx="534377" cy="259045"/>
    <xdr:sp macro="" textlink="">
      <xdr:nvSpPr>
        <xdr:cNvPr id="194" name="維持補修費該当値テキスト"/>
        <xdr:cNvSpPr txBox="1"/>
      </xdr:nvSpPr>
      <xdr:spPr>
        <a:xfrm>
          <a:off x="4686300" y="1289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18,196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154234</xdr:rowOff>
    </xdr:from>
    <xdr:to>
      <xdr:col>5</xdr:col>
      <xdr:colOff>409575</xdr:colOff>
      <xdr:row>77</xdr:row>
      <xdr:rowOff>84384</xdr:rowOff>
    </xdr:to>
    <xdr:sp macro="" textlink="">
      <xdr:nvSpPr>
        <xdr:cNvPr id="195" name="円/楕円 194"/>
        <xdr:cNvSpPr/>
      </xdr:nvSpPr>
      <xdr:spPr>
        <a:xfrm>
          <a:off x="3746500" y="1318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75511</xdr:rowOff>
    </xdr:from>
    <xdr:ext cx="534377" cy="259045"/>
    <xdr:sp macro="" textlink="">
      <xdr:nvSpPr>
        <xdr:cNvPr id="196" name="テキスト ボックス 195"/>
        <xdr:cNvSpPr txBox="1"/>
      </xdr:nvSpPr>
      <xdr:spPr>
        <a:xfrm>
          <a:off x="3530111" y="1327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3518</xdr:rowOff>
    </xdr:from>
    <xdr:to>
      <xdr:col>4</xdr:col>
      <xdr:colOff>206375</xdr:colOff>
      <xdr:row>77</xdr:row>
      <xdr:rowOff>105118</xdr:rowOff>
    </xdr:to>
    <xdr:sp macro="" textlink="">
      <xdr:nvSpPr>
        <xdr:cNvPr id="197" name="円/楕円 196"/>
        <xdr:cNvSpPr/>
      </xdr:nvSpPr>
      <xdr:spPr>
        <a:xfrm>
          <a:off x="2857500" y="132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96245</xdr:rowOff>
    </xdr:from>
    <xdr:ext cx="534377" cy="259045"/>
    <xdr:sp macro="" textlink="">
      <xdr:nvSpPr>
        <xdr:cNvPr id="198" name="テキスト ボックス 197"/>
        <xdr:cNvSpPr txBox="1"/>
      </xdr:nvSpPr>
      <xdr:spPr>
        <a:xfrm>
          <a:off x="2641111" y="1329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132426</xdr:rowOff>
    </xdr:from>
    <xdr:to>
      <xdr:col>3</xdr:col>
      <xdr:colOff>3175</xdr:colOff>
      <xdr:row>77</xdr:row>
      <xdr:rowOff>62576</xdr:rowOff>
    </xdr:to>
    <xdr:sp macro="" textlink="">
      <xdr:nvSpPr>
        <xdr:cNvPr id="199" name="円/楕円 198"/>
        <xdr:cNvSpPr/>
      </xdr:nvSpPr>
      <xdr:spPr>
        <a:xfrm>
          <a:off x="1968500" y="1316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53703</xdr:rowOff>
    </xdr:from>
    <xdr:ext cx="534377" cy="259045"/>
    <xdr:sp macro="" textlink="">
      <xdr:nvSpPr>
        <xdr:cNvPr id="200" name="テキスト ボックス 199"/>
        <xdr:cNvSpPr txBox="1"/>
      </xdr:nvSpPr>
      <xdr:spPr>
        <a:xfrm>
          <a:off x="1752111" y="1325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53215</xdr:rowOff>
    </xdr:from>
    <xdr:to>
      <xdr:col>1</xdr:col>
      <xdr:colOff>485775</xdr:colOff>
      <xdr:row>77</xdr:row>
      <xdr:rowOff>154815</xdr:rowOff>
    </xdr:to>
    <xdr:sp macro="" textlink="">
      <xdr:nvSpPr>
        <xdr:cNvPr id="201" name="円/楕円 200"/>
        <xdr:cNvSpPr/>
      </xdr:nvSpPr>
      <xdr:spPr>
        <a:xfrm>
          <a:off x="1079500" y="1325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145942</xdr:rowOff>
    </xdr:from>
    <xdr:ext cx="469744" cy="259045"/>
    <xdr:sp macro="" textlink="">
      <xdr:nvSpPr>
        <xdr:cNvPr id="202" name="テキスト ボックス 201"/>
        <xdr:cNvSpPr txBox="1"/>
      </xdr:nvSpPr>
      <xdr:spPr>
        <a:xfrm>
          <a:off x="895427" y="1334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78696</xdr:rowOff>
    </xdr:from>
    <xdr:to>
      <xdr:col>6</xdr:col>
      <xdr:colOff>511175</xdr:colOff>
      <xdr:row>97</xdr:row>
      <xdr:rowOff>94405</xdr:rowOff>
    </xdr:to>
    <xdr:cxnSp macro="">
      <xdr:nvCxnSpPr>
        <xdr:cNvPr id="234" name="直線コネクタ 233"/>
        <xdr:cNvCxnSpPr/>
      </xdr:nvCxnSpPr>
      <xdr:spPr>
        <a:xfrm flipV="1">
          <a:off x="3797300" y="16709346"/>
          <a:ext cx="8382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94405</xdr:rowOff>
    </xdr:from>
    <xdr:to>
      <xdr:col>5</xdr:col>
      <xdr:colOff>358775</xdr:colOff>
      <xdr:row>97</xdr:row>
      <xdr:rowOff>168080</xdr:rowOff>
    </xdr:to>
    <xdr:cxnSp macro="">
      <xdr:nvCxnSpPr>
        <xdr:cNvPr id="237" name="直線コネクタ 236"/>
        <xdr:cNvCxnSpPr/>
      </xdr:nvCxnSpPr>
      <xdr:spPr>
        <a:xfrm flipV="1">
          <a:off x="2908300" y="16725055"/>
          <a:ext cx="889000" cy="7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168080</xdr:rowOff>
    </xdr:from>
    <xdr:to>
      <xdr:col>4</xdr:col>
      <xdr:colOff>155575</xdr:colOff>
      <xdr:row>98</xdr:row>
      <xdr:rowOff>109051</xdr:rowOff>
    </xdr:to>
    <xdr:cxnSp macro="">
      <xdr:nvCxnSpPr>
        <xdr:cNvPr id="240" name="直線コネクタ 239"/>
        <xdr:cNvCxnSpPr/>
      </xdr:nvCxnSpPr>
      <xdr:spPr>
        <a:xfrm flipV="1">
          <a:off x="2019300" y="16798730"/>
          <a:ext cx="889000" cy="1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128960</xdr:rowOff>
    </xdr:from>
    <xdr:ext cx="534377" cy="259045"/>
    <xdr:sp macro="" textlink="">
      <xdr:nvSpPr>
        <xdr:cNvPr id="242" name="テキスト ボックス 241"/>
        <xdr:cNvSpPr txBox="1"/>
      </xdr:nvSpPr>
      <xdr:spPr>
        <a:xfrm>
          <a:off x="2641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95907</xdr:rowOff>
    </xdr:from>
    <xdr:to>
      <xdr:col>2</xdr:col>
      <xdr:colOff>638175</xdr:colOff>
      <xdr:row>98</xdr:row>
      <xdr:rowOff>109051</xdr:rowOff>
    </xdr:to>
    <xdr:cxnSp macro="">
      <xdr:nvCxnSpPr>
        <xdr:cNvPr id="243" name="直線コネクタ 242"/>
        <xdr:cNvCxnSpPr/>
      </xdr:nvCxnSpPr>
      <xdr:spPr>
        <a:xfrm>
          <a:off x="1130300" y="16898007"/>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69149</xdr:rowOff>
    </xdr:from>
    <xdr:ext cx="534377" cy="259045"/>
    <xdr:sp macro="" textlink="">
      <xdr:nvSpPr>
        <xdr:cNvPr id="245" name="テキスト ボックス 244"/>
        <xdr:cNvSpPr txBox="1"/>
      </xdr:nvSpPr>
      <xdr:spPr>
        <a:xfrm>
          <a:off x="1752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66161</xdr:rowOff>
    </xdr:from>
    <xdr:ext cx="534377" cy="259045"/>
    <xdr:sp macro="" textlink="">
      <xdr:nvSpPr>
        <xdr:cNvPr id="247" name="テキスト ボックス 246"/>
        <xdr:cNvSpPr txBox="1"/>
      </xdr:nvSpPr>
      <xdr:spPr>
        <a:xfrm>
          <a:off x="863111" y="165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27896</xdr:rowOff>
    </xdr:from>
    <xdr:to>
      <xdr:col>6</xdr:col>
      <xdr:colOff>561975</xdr:colOff>
      <xdr:row>97</xdr:row>
      <xdr:rowOff>129496</xdr:rowOff>
    </xdr:to>
    <xdr:sp macro="" textlink="">
      <xdr:nvSpPr>
        <xdr:cNvPr id="253" name="円/楕円 252"/>
        <xdr:cNvSpPr/>
      </xdr:nvSpPr>
      <xdr:spPr>
        <a:xfrm>
          <a:off x="4584700" y="166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6323</xdr:rowOff>
    </xdr:from>
    <xdr:ext cx="534377" cy="259045"/>
    <xdr:sp macro="" textlink="">
      <xdr:nvSpPr>
        <xdr:cNvPr id="254" name="扶助費該当値テキスト"/>
        <xdr:cNvSpPr txBox="1"/>
      </xdr:nvSpPr>
      <xdr:spPr>
        <a:xfrm>
          <a:off x="4686300" y="1663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62,236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43605</xdr:rowOff>
    </xdr:from>
    <xdr:to>
      <xdr:col>5</xdr:col>
      <xdr:colOff>409575</xdr:colOff>
      <xdr:row>97</xdr:row>
      <xdr:rowOff>145205</xdr:rowOff>
    </xdr:to>
    <xdr:sp macro="" textlink="">
      <xdr:nvSpPr>
        <xdr:cNvPr id="255" name="円/楕円 254"/>
        <xdr:cNvSpPr/>
      </xdr:nvSpPr>
      <xdr:spPr>
        <a:xfrm>
          <a:off x="3746500" y="1667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136332</xdr:rowOff>
    </xdr:from>
    <xdr:ext cx="534377" cy="259045"/>
    <xdr:sp macro="" textlink="">
      <xdr:nvSpPr>
        <xdr:cNvPr id="256" name="テキスト ボックス 255"/>
        <xdr:cNvSpPr txBox="1"/>
      </xdr:nvSpPr>
      <xdr:spPr>
        <a:xfrm>
          <a:off x="3530111" y="167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61,274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117280</xdr:rowOff>
    </xdr:from>
    <xdr:to>
      <xdr:col>4</xdr:col>
      <xdr:colOff>206375</xdr:colOff>
      <xdr:row>98</xdr:row>
      <xdr:rowOff>47430</xdr:rowOff>
    </xdr:to>
    <xdr:sp macro="" textlink="">
      <xdr:nvSpPr>
        <xdr:cNvPr id="257" name="円/楕円 256"/>
        <xdr:cNvSpPr/>
      </xdr:nvSpPr>
      <xdr:spPr>
        <a:xfrm>
          <a:off x="2857500" y="1674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38557</xdr:rowOff>
    </xdr:from>
    <xdr:ext cx="534377" cy="259045"/>
    <xdr:sp macro="" textlink="">
      <xdr:nvSpPr>
        <xdr:cNvPr id="258" name="テキスト ボックス 257"/>
        <xdr:cNvSpPr txBox="1"/>
      </xdr:nvSpPr>
      <xdr:spPr>
        <a:xfrm>
          <a:off x="2641111" y="168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56,762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58251</xdr:rowOff>
    </xdr:from>
    <xdr:to>
      <xdr:col>3</xdr:col>
      <xdr:colOff>3175</xdr:colOff>
      <xdr:row>98</xdr:row>
      <xdr:rowOff>159851</xdr:rowOff>
    </xdr:to>
    <xdr:sp macro="" textlink="">
      <xdr:nvSpPr>
        <xdr:cNvPr id="259" name="円/楕円 258"/>
        <xdr:cNvSpPr/>
      </xdr:nvSpPr>
      <xdr:spPr>
        <a:xfrm>
          <a:off x="1968500" y="1686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150978</xdr:rowOff>
    </xdr:from>
    <xdr:ext cx="534377" cy="259045"/>
    <xdr:sp macro="" textlink="">
      <xdr:nvSpPr>
        <xdr:cNvPr id="260" name="テキスト ボックス 259"/>
        <xdr:cNvSpPr txBox="1"/>
      </xdr:nvSpPr>
      <xdr:spPr>
        <a:xfrm>
          <a:off x="1752111" y="1695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49,877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45107</xdr:rowOff>
    </xdr:from>
    <xdr:to>
      <xdr:col>1</xdr:col>
      <xdr:colOff>485775</xdr:colOff>
      <xdr:row>98</xdr:row>
      <xdr:rowOff>146707</xdr:rowOff>
    </xdr:to>
    <xdr:sp macro="" textlink="">
      <xdr:nvSpPr>
        <xdr:cNvPr id="261" name="円/楕円 260"/>
        <xdr:cNvSpPr/>
      </xdr:nvSpPr>
      <xdr:spPr>
        <a:xfrm>
          <a:off x="1079500" y="16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137834</xdr:rowOff>
    </xdr:from>
    <xdr:ext cx="534377" cy="259045"/>
    <xdr:sp macro="" textlink="">
      <xdr:nvSpPr>
        <xdr:cNvPr id="262" name="テキスト ボックス 261"/>
        <xdr:cNvSpPr txBox="1"/>
      </xdr:nvSpPr>
      <xdr:spPr>
        <a:xfrm>
          <a:off x="863111" y="1693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62269</xdr:rowOff>
    </xdr:from>
    <xdr:to>
      <xdr:col>15</xdr:col>
      <xdr:colOff>180975</xdr:colOff>
      <xdr:row>37</xdr:row>
      <xdr:rowOff>118977</xdr:rowOff>
    </xdr:to>
    <xdr:cxnSp macro="">
      <xdr:nvCxnSpPr>
        <xdr:cNvPr id="291" name="直線コネクタ 290"/>
        <xdr:cNvCxnSpPr/>
      </xdr:nvCxnSpPr>
      <xdr:spPr>
        <a:xfrm flipV="1">
          <a:off x="9639300" y="6405919"/>
          <a:ext cx="838200" cy="5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136561</xdr:rowOff>
    </xdr:from>
    <xdr:to>
      <xdr:col>14</xdr:col>
      <xdr:colOff>28575</xdr:colOff>
      <xdr:row>37</xdr:row>
      <xdr:rowOff>118977</xdr:rowOff>
    </xdr:to>
    <xdr:cxnSp macro="">
      <xdr:nvCxnSpPr>
        <xdr:cNvPr id="294" name="直線コネクタ 293"/>
        <xdr:cNvCxnSpPr/>
      </xdr:nvCxnSpPr>
      <xdr:spPr>
        <a:xfrm>
          <a:off x="8750300" y="6308761"/>
          <a:ext cx="889000" cy="15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136561</xdr:rowOff>
    </xdr:from>
    <xdr:to>
      <xdr:col>12</xdr:col>
      <xdr:colOff>511175</xdr:colOff>
      <xdr:row>37</xdr:row>
      <xdr:rowOff>132857</xdr:rowOff>
    </xdr:to>
    <xdr:cxnSp macro="">
      <xdr:nvCxnSpPr>
        <xdr:cNvPr id="297" name="直線コネクタ 296"/>
        <xdr:cNvCxnSpPr/>
      </xdr:nvCxnSpPr>
      <xdr:spPr>
        <a:xfrm flipV="1">
          <a:off x="7861300" y="6308761"/>
          <a:ext cx="889000" cy="16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147050</xdr:rowOff>
    </xdr:from>
    <xdr:ext cx="599010" cy="259045"/>
    <xdr:sp macro="" textlink="">
      <xdr:nvSpPr>
        <xdr:cNvPr id="299" name="テキスト ボックス 298"/>
        <xdr:cNvSpPr txBox="1"/>
      </xdr:nvSpPr>
      <xdr:spPr>
        <a:xfrm>
          <a:off x="8450794"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40354</xdr:rowOff>
    </xdr:from>
    <xdr:to>
      <xdr:col>11</xdr:col>
      <xdr:colOff>307975</xdr:colOff>
      <xdr:row>37</xdr:row>
      <xdr:rowOff>132857</xdr:rowOff>
    </xdr:to>
    <xdr:cxnSp macro="">
      <xdr:nvCxnSpPr>
        <xdr:cNvPr id="300" name="直線コネクタ 299"/>
        <xdr:cNvCxnSpPr/>
      </xdr:nvCxnSpPr>
      <xdr:spPr>
        <a:xfrm>
          <a:off x="6972300" y="6384004"/>
          <a:ext cx="889000" cy="9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2" name="テキスト ボックス 301"/>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4" name="テキスト ボックス 303"/>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11469</xdr:rowOff>
    </xdr:from>
    <xdr:to>
      <xdr:col>15</xdr:col>
      <xdr:colOff>231775</xdr:colOff>
      <xdr:row>37</xdr:row>
      <xdr:rowOff>113069</xdr:rowOff>
    </xdr:to>
    <xdr:sp macro="" textlink="">
      <xdr:nvSpPr>
        <xdr:cNvPr id="310" name="円/楕円 309"/>
        <xdr:cNvSpPr/>
      </xdr:nvSpPr>
      <xdr:spPr>
        <a:xfrm>
          <a:off x="10426700" y="635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97846</xdr:rowOff>
    </xdr:from>
    <xdr:ext cx="534377" cy="259045"/>
    <xdr:sp macro="" textlink="">
      <xdr:nvSpPr>
        <xdr:cNvPr id="311" name="補助費等該当値テキスト"/>
        <xdr:cNvSpPr txBox="1"/>
      </xdr:nvSpPr>
      <xdr:spPr>
        <a:xfrm>
          <a:off x="10528300" y="627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85,323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68177</xdr:rowOff>
    </xdr:from>
    <xdr:to>
      <xdr:col>14</xdr:col>
      <xdr:colOff>79375</xdr:colOff>
      <xdr:row>37</xdr:row>
      <xdr:rowOff>169777</xdr:rowOff>
    </xdr:to>
    <xdr:sp macro="" textlink="">
      <xdr:nvSpPr>
        <xdr:cNvPr id="312" name="円/楕円 311"/>
        <xdr:cNvSpPr/>
      </xdr:nvSpPr>
      <xdr:spPr>
        <a:xfrm>
          <a:off x="9588500" y="641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160904</xdr:rowOff>
    </xdr:from>
    <xdr:ext cx="534377" cy="259045"/>
    <xdr:sp macro="" textlink="">
      <xdr:nvSpPr>
        <xdr:cNvPr id="313" name="テキスト ボックス 312"/>
        <xdr:cNvSpPr txBox="1"/>
      </xdr:nvSpPr>
      <xdr:spPr>
        <a:xfrm>
          <a:off x="9372111" y="650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70,439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85761</xdr:rowOff>
    </xdr:from>
    <xdr:to>
      <xdr:col>12</xdr:col>
      <xdr:colOff>561975</xdr:colOff>
      <xdr:row>37</xdr:row>
      <xdr:rowOff>15911</xdr:rowOff>
    </xdr:to>
    <xdr:sp macro="" textlink="">
      <xdr:nvSpPr>
        <xdr:cNvPr id="314" name="円/楕円 313"/>
        <xdr:cNvSpPr/>
      </xdr:nvSpPr>
      <xdr:spPr>
        <a:xfrm>
          <a:off x="8699500" y="625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7038</xdr:rowOff>
    </xdr:from>
    <xdr:ext cx="599010" cy="259045"/>
    <xdr:sp macro="" textlink="">
      <xdr:nvSpPr>
        <xdr:cNvPr id="315" name="テキスト ボックス 314"/>
        <xdr:cNvSpPr txBox="1"/>
      </xdr:nvSpPr>
      <xdr:spPr>
        <a:xfrm>
          <a:off x="8450794" y="635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110,824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82057</xdr:rowOff>
    </xdr:from>
    <xdr:to>
      <xdr:col>11</xdr:col>
      <xdr:colOff>358775</xdr:colOff>
      <xdr:row>38</xdr:row>
      <xdr:rowOff>12207</xdr:rowOff>
    </xdr:to>
    <xdr:sp macro="" textlink="">
      <xdr:nvSpPr>
        <xdr:cNvPr id="316" name="円/楕円 315"/>
        <xdr:cNvSpPr/>
      </xdr:nvSpPr>
      <xdr:spPr>
        <a:xfrm>
          <a:off x="7810500" y="642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3334</xdr:rowOff>
    </xdr:from>
    <xdr:ext cx="534377" cy="259045"/>
    <xdr:sp macro="" textlink="">
      <xdr:nvSpPr>
        <xdr:cNvPr id="317" name="テキスト ボックス 316"/>
        <xdr:cNvSpPr txBox="1"/>
      </xdr:nvSpPr>
      <xdr:spPr>
        <a:xfrm>
          <a:off x="7594111" y="651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66,796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161004</xdr:rowOff>
    </xdr:from>
    <xdr:to>
      <xdr:col>10</xdr:col>
      <xdr:colOff>155575</xdr:colOff>
      <xdr:row>37</xdr:row>
      <xdr:rowOff>91154</xdr:rowOff>
    </xdr:to>
    <xdr:sp macro="" textlink="">
      <xdr:nvSpPr>
        <xdr:cNvPr id="318" name="円/楕円 317"/>
        <xdr:cNvSpPr/>
      </xdr:nvSpPr>
      <xdr:spPr>
        <a:xfrm>
          <a:off x="6921500" y="633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82281</xdr:rowOff>
    </xdr:from>
    <xdr:ext cx="534377" cy="259045"/>
    <xdr:sp macro="" textlink="">
      <xdr:nvSpPr>
        <xdr:cNvPr id="319" name="テキスト ボックス 318"/>
        <xdr:cNvSpPr txBox="1"/>
      </xdr:nvSpPr>
      <xdr:spPr>
        <a:xfrm>
          <a:off x="6705111" y="642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110851</xdr:rowOff>
    </xdr:from>
    <xdr:to>
      <xdr:col>15</xdr:col>
      <xdr:colOff>180975</xdr:colOff>
      <xdr:row>58</xdr:row>
      <xdr:rowOff>83882</xdr:rowOff>
    </xdr:to>
    <xdr:cxnSp macro="">
      <xdr:nvCxnSpPr>
        <xdr:cNvPr id="350" name="直線コネクタ 349"/>
        <xdr:cNvCxnSpPr/>
      </xdr:nvCxnSpPr>
      <xdr:spPr>
        <a:xfrm>
          <a:off x="9639300" y="9712051"/>
          <a:ext cx="838200" cy="31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110851</xdr:rowOff>
    </xdr:from>
    <xdr:to>
      <xdr:col>14</xdr:col>
      <xdr:colOff>28575</xdr:colOff>
      <xdr:row>57</xdr:row>
      <xdr:rowOff>141865</xdr:rowOff>
    </xdr:to>
    <xdr:cxnSp macro="">
      <xdr:nvCxnSpPr>
        <xdr:cNvPr id="353" name="直線コネクタ 352"/>
        <xdr:cNvCxnSpPr/>
      </xdr:nvCxnSpPr>
      <xdr:spPr>
        <a:xfrm flipV="1">
          <a:off x="8750300" y="9712051"/>
          <a:ext cx="889000" cy="20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141865</xdr:rowOff>
    </xdr:from>
    <xdr:to>
      <xdr:col>12</xdr:col>
      <xdr:colOff>511175</xdr:colOff>
      <xdr:row>58</xdr:row>
      <xdr:rowOff>96351</xdr:rowOff>
    </xdr:to>
    <xdr:cxnSp macro="">
      <xdr:nvCxnSpPr>
        <xdr:cNvPr id="356" name="直線コネクタ 355"/>
        <xdr:cNvCxnSpPr/>
      </xdr:nvCxnSpPr>
      <xdr:spPr>
        <a:xfrm flipV="1">
          <a:off x="7861300" y="9914515"/>
          <a:ext cx="889000" cy="12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56535</xdr:rowOff>
    </xdr:from>
    <xdr:to>
      <xdr:col>11</xdr:col>
      <xdr:colOff>307975</xdr:colOff>
      <xdr:row>58</xdr:row>
      <xdr:rowOff>96351</xdr:rowOff>
    </xdr:to>
    <xdr:cxnSp macro="">
      <xdr:nvCxnSpPr>
        <xdr:cNvPr id="359" name="直線コネクタ 358"/>
        <xdr:cNvCxnSpPr/>
      </xdr:nvCxnSpPr>
      <xdr:spPr>
        <a:xfrm>
          <a:off x="6972300" y="10000635"/>
          <a:ext cx="889000" cy="3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110404</xdr:rowOff>
    </xdr:from>
    <xdr:ext cx="599010" cy="259045"/>
    <xdr:sp macro="" textlink="">
      <xdr:nvSpPr>
        <xdr:cNvPr id="361" name="テキスト ボックス 360"/>
        <xdr:cNvSpPr txBox="1"/>
      </xdr:nvSpPr>
      <xdr:spPr>
        <a:xfrm>
          <a:off x="7561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33082</xdr:rowOff>
    </xdr:from>
    <xdr:to>
      <xdr:col>15</xdr:col>
      <xdr:colOff>231775</xdr:colOff>
      <xdr:row>58</xdr:row>
      <xdr:rowOff>134682</xdr:rowOff>
    </xdr:to>
    <xdr:sp macro="" textlink="">
      <xdr:nvSpPr>
        <xdr:cNvPr id="369" name="円/楕円 368"/>
        <xdr:cNvSpPr/>
      </xdr:nvSpPr>
      <xdr:spPr>
        <a:xfrm>
          <a:off x="10426700" y="99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119459</xdr:rowOff>
    </xdr:from>
    <xdr:ext cx="534377" cy="259045"/>
    <xdr:sp macro="" textlink="">
      <xdr:nvSpPr>
        <xdr:cNvPr id="370" name="普通建設事業費該当値テキスト"/>
        <xdr:cNvSpPr txBox="1"/>
      </xdr:nvSpPr>
      <xdr:spPr>
        <a:xfrm>
          <a:off x="10528300" y="98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57,092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60051</xdr:rowOff>
    </xdr:from>
    <xdr:to>
      <xdr:col>14</xdr:col>
      <xdr:colOff>79375</xdr:colOff>
      <xdr:row>56</xdr:row>
      <xdr:rowOff>161651</xdr:rowOff>
    </xdr:to>
    <xdr:sp macro="" textlink="">
      <xdr:nvSpPr>
        <xdr:cNvPr id="371" name="円/楕円 370"/>
        <xdr:cNvSpPr/>
      </xdr:nvSpPr>
      <xdr:spPr>
        <a:xfrm>
          <a:off x="9588500" y="966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152778</xdr:rowOff>
    </xdr:from>
    <xdr:ext cx="599010" cy="259045"/>
    <xdr:sp macro="" textlink="">
      <xdr:nvSpPr>
        <xdr:cNvPr id="372" name="テキスト ボックス 371"/>
        <xdr:cNvSpPr txBox="1"/>
      </xdr:nvSpPr>
      <xdr:spPr>
        <a:xfrm>
          <a:off x="9339794" y="975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153,834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91065</xdr:rowOff>
    </xdr:from>
    <xdr:to>
      <xdr:col>12</xdr:col>
      <xdr:colOff>561975</xdr:colOff>
      <xdr:row>58</xdr:row>
      <xdr:rowOff>21215</xdr:rowOff>
    </xdr:to>
    <xdr:sp macro="" textlink="">
      <xdr:nvSpPr>
        <xdr:cNvPr id="373" name="円/楕円 372"/>
        <xdr:cNvSpPr/>
      </xdr:nvSpPr>
      <xdr:spPr>
        <a:xfrm>
          <a:off x="8699500" y="986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12342</xdr:rowOff>
    </xdr:from>
    <xdr:ext cx="534377" cy="259045"/>
    <xdr:sp macro="" textlink="">
      <xdr:nvSpPr>
        <xdr:cNvPr id="374" name="テキスト ボックス 373"/>
        <xdr:cNvSpPr txBox="1"/>
      </xdr:nvSpPr>
      <xdr:spPr>
        <a:xfrm>
          <a:off x="8483111" y="995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91,837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45551</xdr:rowOff>
    </xdr:from>
    <xdr:to>
      <xdr:col>11</xdr:col>
      <xdr:colOff>358775</xdr:colOff>
      <xdr:row>58</xdr:row>
      <xdr:rowOff>147151</xdr:rowOff>
    </xdr:to>
    <xdr:sp macro="" textlink="">
      <xdr:nvSpPr>
        <xdr:cNvPr id="375" name="円/楕円 374"/>
        <xdr:cNvSpPr/>
      </xdr:nvSpPr>
      <xdr:spPr>
        <a:xfrm>
          <a:off x="7810500" y="998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138278</xdr:rowOff>
    </xdr:from>
    <xdr:ext cx="534377" cy="259045"/>
    <xdr:sp macro="" textlink="">
      <xdr:nvSpPr>
        <xdr:cNvPr id="376" name="テキスト ボックス 375"/>
        <xdr:cNvSpPr txBox="1"/>
      </xdr:nvSpPr>
      <xdr:spPr>
        <a:xfrm>
          <a:off x="7594111" y="1008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53,274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5735</xdr:rowOff>
    </xdr:from>
    <xdr:to>
      <xdr:col>10</xdr:col>
      <xdr:colOff>155575</xdr:colOff>
      <xdr:row>58</xdr:row>
      <xdr:rowOff>107335</xdr:rowOff>
    </xdr:to>
    <xdr:sp macro="" textlink="">
      <xdr:nvSpPr>
        <xdr:cNvPr id="377" name="円/楕円 376"/>
        <xdr:cNvSpPr/>
      </xdr:nvSpPr>
      <xdr:spPr>
        <a:xfrm>
          <a:off x="6921500" y="99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98462</xdr:rowOff>
    </xdr:from>
    <xdr:ext cx="534377" cy="259045"/>
    <xdr:sp macro="" textlink="">
      <xdr:nvSpPr>
        <xdr:cNvPr id="378" name="テキスト ボックス 377"/>
        <xdr:cNvSpPr txBox="1"/>
      </xdr:nvSpPr>
      <xdr:spPr>
        <a:xfrm>
          <a:off x="6705111" y="100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159035</xdr:rowOff>
    </xdr:from>
    <xdr:to>
      <xdr:col>15</xdr:col>
      <xdr:colOff>180975</xdr:colOff>
      <xdr:row>78</xdr:row>
      <xdr:rowOff>35719</xdr:rowOff>
    </xdr:to>
    <xdr:cxnSp macro="">
      <xdr:nvCxnSpPr>
        <xdr:cNvPr id="405" name="直線コネクタ 404"/>
        <xdr:cNvCxnSpPr/>
      </xdr:nvCxnSpPr>
      <xdr:spPr>
        <a:xfrm>
          <a:off x="9639300" y="13017785"/>
          <a:ext cx="838200" cy="39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159035</xdr:rowOff>
    </xdr:from>
    <xdr:to>
      <xdr:col>14</xdr:col>
      <xdr:colOff>28575</xdr:colOff>
      <xdr:row>78</xdr:row>
      <xdr:rowOff>53893</xdr:rowOff>
    </xdr:to>
    <xdr:cxnSp macro="">
      <xdr:nvCxnSpPr>
        <xdr:cNvPr id="408" name="直線コネクタ 407"/>
        <xdr:cNvCxnSpPr/>
      </xdr:nvCxnSpPr>
      <xdr:spPr>
        <a:xfrm flipV="1">
          <a:off x="8750300" y="13017785"/>
          <a:ext cx="889000" cy="40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30312</xdr:rowOff>
    </xdr:from>
    <xdr:ext cx="534377" cy="259045"/>
    <xdr:sp macro="" textlink="">
      <xdr:nvSpPr>
        <xdr:cNvPr id="410" name="テキスト ボックス 409"/>
        <xdr:cNvSpPr txBox="1"/>
      </xdr:nvSpPr>
      <xdr:spPr>
        <a:xfrm>
          <a:off x="9372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156369</xdr:rowOff>
    </xdr:from>
    <xdr:to>
      <xdr:col>15</xdr:col>
      <xdr:colOff>231775</xdr:colOff>
      <xdr:row>78</xdr:row>
      <xdr:rowOff>86519</xdr:rowOff>
    </xdr:to>
    <xdr:sp macro="" textlink="">
      <xdr:nvSpPr>
        <xdr:cNvPr id="418" name="円/楕円 417"/>
        <xdr:cNvSpPr/>
      </xdr:nvSpPr>
      <xdr:spPr>
        <a:xfrm>
          <a:off x="10426700" y="133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71296</xdr:rowOff>
    </xdr:from>
    <xdr:ext cx="534377" cy="259045"/>
    <xdr:sp macro="" textlink="">
      <xdr:nvSpPr>
        <xdr:cNvPr id="419" name="普通建設事業費 （ うち新規整備　）該当値テキスト"/>
        <xdr:cNvSpPr txBox="1"/>
      </xdr:nvSpPr>
      <xdr:spPr>
        <a:xfrm>
          <a:off x="10528300" y="1327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22,743</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108235</xdr:rowOff>
    </xdr:from>
    <xdr:to>
      <xdr:col>14</xdr:col>
      <xdr:colOff>79375</xdr:colOff>
      <xdr:row>76</xdr:row>
      <xdr:rowOff>38385</xdr:rowOff>
    </xdr:to>
    <xdr:sp macro="" textlink="">
      <xdr:nvSpPr>
        <xdr:cNvPr id="420" name="円/楕円 419"/>
        <xdr:cNvSpPr/>
      </xdr:nvSpPr>
      <xdr:spPr>
        <a:xfrm>
          <a:off x="9588500" y="1296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54912</xdr:rowOff>
    </xdr:from>
    <xdr:ext cx="599010" cy="259045"/>
    <xdr:sp macro="" textlink="">
      <xdr:nvSpPr>
        <xdr:cNvPr id="421" name="テキスト ボックス 420"/>
        <xdr:cNvSpPr txBox="1"/>
      </xdr:nvSpPr>
      <xdr:spPr>
        <a:xfrm>
          <a:off x="9339794" y="1274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108,271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3093</xdr:rowOff>
    </xdr:from>
    <xdr:to>
      <xdr:col>12</xdr:col>
      <xdr:colOff>561975</xdr:colOff>
      <xdr:row>78</xdr:row>
      <xdr:rowOff>104693</xdr:rowOff>
    </xdr:to>
    <xdr:sp macro="" textlink="">
      <xdr:nvSpPr>
        <xdr:cNvPr id="422" name="円/楕円 421"/>
        <xdr:cNvSpPr/>
      </xdr:nvSpPr>
      <xdr:spPr>
        <a:xfrm>
          <a:off x="8699500" y="1337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95820</xdr:rowOff>
    </xdr:from>
    <xdr:ext cx="534377" cy="259045"/>
    <xdr:sp macro="" textlink="">
      <xdr:nvSpPr>
        <xdr:cNvPr id="423" name="テキスト ボックス 422"/>
        <xdr:cNvSpPr txBox="1"/>
      </xdr:nvSpPr>
      <xdr:spPr>
        <a:xfrm>
          <a:off x="8483111" y="1346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115962</xdr:rowOff>
    </xdr:from>
    <xdr:to>
      <xdr:col>15</xdr:col>
      <xdr:colOff>180975</xdr:colOff>
      <xdr:row>97</xdr:row>
      <xdr:rowOff>163164</xdr:rowOff>
    </xdr:to>
    <xdr:cxnSp macro="">
      <xdr:nvCxnSpPr>
        <xdr:cNvPr id="450" name="直線コネクタ 449"/>
        <xdr:cNvCxnSpPr/>
      </xdr:nvCxnSpPr>
      <xdr:spPr>
        <a:xfrm>
          <a:off x="9639300" y="16746612"/>
          <a:ext cx="838200" cy="4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165125</xdr:rowOff>
    </xdr:from>
    <xdr:to>
      <xdr:col>14</xdr:col>
      <xdr:colOff>28575</xdr:colOff>
      <xdr:row>97</xdr:row>
      <xdr:rowOff>115962</xdr:rowOff>
    </xdr:to>
    <xdr:cxnSp macro="">
      <xdr:nvCxnSpPr>
        <xdr:cNvPr id="453" name="直線コネクタ 452"/>
        <xdr:cNvCxnSpPr/>
      </xdr:nvCxnSpPr>
      <xdr:spPr>
        <a:xfrm>
          <a:off x="8750300" y="16624325"/>
          <a:ext cx="889000" cy="12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112364</xdr:rowOff>
    </xdr:from>
    <xdr:to>
      <xdr:col>15</xdr:col>
      <xdr:colOff>231775</xdr:colOff>
      <xdr:row>98</xdr:row>
      <xdr:rowOff>42514</xdr:rowOff>
    </xdr:to>
    <xdr:sp macro="" textlink="">
      <xdr:nvSpPr>
        <xdr:cNvPr id="463" name="円/楕円 462"/>
        <xdr:cNvSpPr/>
      </xdr:nvSpPr>
      <xdr:spPr>
        <a:xfrm>
          <a:off x="10426700" y="1674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27291</xdr:rowOff>
    </xdr:from>
    <xdr:ext cx="534377" cy="259045"/>
    <xdr:sp macro="" textlink="">
      <xdr:nvSpPr>
        <xdr:cNvPr id="464" name="普通建設事業費 （ うち更新整備　）該当値テキスト"/>
        <xdr:cNvSpPr txBox="1"/>
      </xdr:nvSpPr>
      <xdr:spPr>
        <a:xfrm>
          <a:off x="10528300" y="1665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32,368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65162</xdr:rowOff>
    </xdr:from>
    <xdr:to>
      <xdr:col>14</xdr:col>
      <xdr:colOff>79375</xdr:colOff>
      <xdr:row>97</xdr:row>
      <xdr:rowOff>166762</xdr:rowOff>
    </xdr:to>
    <xdr:sp macro="" textlink="">
      <xdr:nvSpPr>
        <xdr:cNvPr id="465" name="円/楕円 464"/>
        <xdr:cNvSpPr/>
      </xdr:nvSpPr>
      <xdr:spPr>
        <a:xfrm>
          <a:off x="9588500" y="166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157889</xdr:rowOff>
    </xdr:from>
    <xdr:ext cx="534377" cy="259045"/>
    <xdr:sp macro="" textlink="">
      <xdr:nvSpPr>
        <xdr:cNvPr id="466" name="テキスト ボックス 465"/>
        <xdr:cNvSpPr txBox="1"/>
      </xdr:nvSpPr>
      <xdr:spPr>
        <a:xfrm>
          <a:off x="9372111" y="1678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42,692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114325</xdr:rowOff>
    </xdr:from>
    <xdr:to>
      <xdr:col>12</xdr:col>
      <xdr:colOff>561975</xdr:colOff>
      <xdr:row>97</xdr:row>
      <xdr:rowOff>44475</xdr:rowOff>
    </xdr:to>
    <xdr:sp macro="" textlink="">
      <xdr:nvSpPr>
        <xdr:cNvPr id="467" name="円/楕円 466"/>
        <xdr:cNvSpPr/>
      </xdr:nvSpPr>
      <xdr:spPr>
        <a:xfrm>
          <a:off x="8699500" y="1657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35602</xdr:rowOff>
    </xdr:from>
    <xdr:ext cx="534377" cy="259045"/>
    <xdr:sp macro="" textlink="">
      <xdr:nvSpPr>
        <xdr:cNvPr id="468" name="テキスト ボックス 467"/>
        <xdr:cNvSpPr txBox="1"/>
      </xdr:nvSpPr>
      <xdr:spPr>
        <a:xfrm>
          <a:off x="8483111" y="1666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158552</xdr:rowOff>
    </xdr:from>
    <xdr:to>
      <xdr:col>23</xdr:col>
      <xdr:colOff>517525</xdr:colOff>
      <xdr:row>39</xdr:row>
      <xdr:rowOff>44450</xdr:rowOff>
    </xdr:to>
    <xdr:cxnSp macro="">
      <xdr:nvCxnSpPr>
        <xdr:cNvPr id="497" name="直線コネクタ 496"/>
        <xdr:cNvCxnSpPr/>
      </xdr:nvCxnSpPr>
      <xdr:spPr>
        <a:xfrm flipV="1">
          <a:off x="15481300" y="6673652"/>
          <a:ext cx="838200" cy="5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0" name="直線コネクタ 49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3" name="直線コネクタ 50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62460</xdr:rowOff>
    </xdr:from>
    <xdr:ext cx="469744" cy="259045"/>
    <xdr:sp macro="" textlink="">
      <xdr:nvSpPr>
        <xdr:cNvPr id="505" name="テキスト ボックス 504"/>
        <xdr:cNvSpPr txBox="1"/>
      </xdr:nvSpPr>
      <xdr:spPr>
        <a:xfrm>
          <a:off x="14357427" y="640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6" name="直線コネクタ 50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107752</xdr:rowOff>
    </xdr:from>
    <xdr:to>
      <xdr:col>23</xdr:col>
      <xdr:colOff>568325</xdr:colOff>
      <xdr:row>39</xdr:row>
      <xdr:rowOff>37902</xdr:rowOff>
    </xdr:to>
    <xdr:sp macro="" textlink="">
      <xdr:nvSpPr>
        <xdr:cNvPr id="516" name="円/楕円 515"/>
        <xdr:cNvSpPr/>
      </xdr:nvSpPr>
      <xdr:spPr>
        <a:xfrm>
          <a:off x="16268700" y="662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47248</xdr:rowOff>
    </xdr:from>
    <xdr:ext cx="469744" cy="259045"/>
    <xdr:sp macro="" textlink="">
      <xdr:nvSpPr>
        <xdr:cNvPr id="517" name="災害復旧事業費該当値テキスト"/>
        <xdr:cNvSpPr txBox="1"/>
      </xdr:nvSpPr>
      <xdr:spPr>
        <a:xfrm>
          <a:off x="16370300" y="656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8" name="円/楕円 51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9" name="テキスト ボックス 51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0" name="円/楕円 51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1" name="テキスト ボックス 52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2" name="円/楕円 52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3" name="テキスト ボックス 52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4" name="円/楕円 52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5" name="テキスト ボックス 524"/>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154403</xdr:rowOff>
    </xdr:from>
    <xdr:to>
      <xdr:col>23</xdr:col>
      <xdr:colOff>517525</xdr:colOff>
      <xdr:row>77</xdr:row>
      <xdr:rowOff>162052</xdr:rowOff>
    </xdr:to>
    <xdr:cxnSp macro="">
      <xdr:nvCxnSpPr>
        <xdr:cNvPr id="609" name="直線コネクタ 608"/>
        <xdr:cNvCxnSpPr/>
      </xdr:nvCxnSpPr>
      <xdr:spPr>
        <a:xfrm flipV="1">
          <a:off x="15481300" y="13356053"/>
          <a:ext cx="8382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0" name="公債費平均値テキスト"/>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147189</xdr:rowOff>
    </xdr:from>
    <xdr:to>
      <xdr:col>22</xdr:col>
      <xdr:colOff>365125</xdr:colOff>
      <xdr:row>77</xdr:row>
      <xdr:rowOff>162052</xdr:rowOff>
    </xdr:to>
    <xdr:cxnSp macro="">
      <xdr:nvCxnSpPr>
        <xdr:cNvPr id="612" name="直線コネクタ 611"/>
        <xdr:cNvCxnSpPr/>
      </xdr:nvCxnSpPr>
      <xdr:spPr>
        <a:xfrm>
          <a:off x="14592300" y="13348839"/>
          <a:ext cx="889000" cy="1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69126</xdr:rowOff>
    </xdr:from>
    <xdr:ext cx="599010" cy="259045"/>
    <xdr:sp macro="" textlink="">
      <xdr:nvSpPr>
        <xdr:cNvPr id="614" name="テキスト ボックス 613"/>
        <xdr:cNvSpPr txBox="1"/>
      </xdr:nvSpPr>
      <xdr:spPr>
        <a:xfrm>
          <a:off x="15181794"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144002</xdr:rowOff>
    </xdr:from>
    <xdr:to>
      <xdr:col>21</xdr:col>
      <xdr:colOff>161925</xdr:colOff>
      <xdr:row>77</xdr:row>
      <xdr:rowOff>147189</xdr:rowOff>
    </xdr:to>
    <xdr:cxnSp macro="">
      <xdr:nvCxnSpPr>
        <xdr:cNvPr id="615" name="直線コネクタ 614"/>
        <xdr:cNvCxnSpPr/>
      </xdr:nvCxnSpPr>
      <xdr:spPr>
        <a:xfrm>
          <a:off x="13703300" y="13345652"/>
          <a:ext cx="889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46290</xdr:rowOff>
    </xdr:from>
    <xdr:ext cx="599010" cy="259045"/>
    <xdr:sp macro="" textlink="">
      <xdr:nvSpPr>
        <xdr:cNvPr id="617" name="テキスト ボックス 616"/>
        <xdr:cNvSpPr txBox="1"/>
      </xdr:nvSpPr>
      <xdr:spPr>
        <a:xfrm>
          <a:off x="14292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144002</xdr:rowOff>
    </xdr:from>
    <xdr:to>
      <xdr:col>19</xdr:col>
      <xdr:colOff>644525</xdr:colOff>
      <xdr:row>77</xdr:row>
      <xdr:rowOff>151043</xdr:rowOff>
    </xdr:to>
    <xdr:cxnSp macro="">
      <xdr:nvCxnSpPr>
        <xdr:cNvPr id="618" name="直線コネクタ 617"/>
        <xdr:cNvCxnSpPr/>
      </xdr:nvCxnSpPr>
      <xdr:spPr>
        <a:xfrm flipV="1">
          <a:off x="12814300" y="13345652"/>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50980</xdr:rowOff>
    </xdr:from>
    <xdr:ext cx="599010" cy="259045"/>
    <xdr:sp macro="" textlink="">
      <xdr:nvSpPr>
        <xdr:cNvPr id="620" name="テキスト ボックス 619"/>
        <xdr:cNvSpPr txBox="1"/>
      </xdr:nvSpPr>
      <xdr:spPr>
        <a:xfrm>
          <a:off x="13403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41059</xdr:rowOff>
    </xdr:from>
    <xdr:ext cx="599010" cy="259045"/>
    <xdr:sp macro="" textlink="">
      <xdr:nvSpPr>
        <xdr:cNvPr id="622" name="テキスト ボックス 621"/>
        <xdr:cNvSpPr txBox="1"/>
      </xdr:nvSpPr>
      <xdr:spPr>
        <a:xfrm>
          <a:off x="12514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103603</xdr:rowOff>
    </xdr:from>
    <xdr:to>
      <xdr:col>23</xdr:col>
      <xdr:colOff>568325</xdr:colOff>
      <xdr:row>78</xdr:row>
      <xdr:rowOff>33753</xdr:rowOff>
    </xdr:to>
    <xdr:sp macro="" textlink="">
      <xdr:nvSpPr>
        <xdr:cNvPr id="628" name="円/楕円 627"/>
        <xdr:cNvSpPr/>
      </xdr:nvSpPr>
      <xdr:spPr>
        <a:xfrm>
          <a:off x="16268700" y="1330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82030</xdr:rowOff>
    </xdr:from>
    <xdr:ext cx="534377" cy="259045"/>
    <xdr:sp macro="" textlink="">
      <xdr:nvSpPr>
        <xdr:cNvPr id="629" name="公債費該当値テキスト"/>
        <xdr:cNvSpPr txBox="1"/>
      </xdr:nvSpPr>
      <xdr:spPr>
        <a:xfrm>
          <a:off x="16370300" y="1328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34,284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111252</xdr:rowOff>
    </xdr:from>
    <xdr:to>
      <xdr:col>22</xdr:col>
      <xdr:colOff>415925</xdr:colOff>
      <xdr:row>78</xdr:row>
      <xdr:rowOff>41402</xdr:rowOff>
    </xdr:to>
    <xdr:sp macro="" textlink="">
      <xdr:nvSpPr>
        <xdr:cNvPr id="630" name="円/楕円 629"/>
        <xdr:cNvSpPr/>
      </xdr:nvSpPr>
      <xdr:spPr>
        <a:xfrm>
          <a:off x="15430500" y="1331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32529</xdr:rowOff>
    </xdr:from>
    <xdr:ext cx="534377" cy="259045"/>
    <xdr:sp macro="" textlink="">
      <xdr:nvSpPr>
        <xdr:cNvPr id="631" name="テキスト ボックス 630"/>
        <xdr:cNvSpPr txBox="1"/>
      </xdr:nvSpPr>
      <xdr:spPr>
        <a:xfrm>
          <a:off x="15214111" y="1340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96389</xdr:rowOff>
    </xdr:from>
    <xdr:to>
      <xdr:col>21</xdr:col>
      <xdr:colOff>212725</xdr:colOff>
      <xdr:row>78</xdr:row>
      <xdr:rowOff>26539</xdr:rowOff>
    </xdr:to>
    <xdr:sp macro="" textlink="">
      <xdr:nvSpPr>
        <xdr:cNvPr id="632" name="円/楕円 631"/>
        <xdr:cNvSpPr/>
      </xdr:nvSpPr>
      <xdr:spPr>
        <a:xfrm>
          <a:off x="14541500" y="132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17666</xdr:rowOff>
    </xdr:from>
    <xdr:ext cx="534377" cy="259045"/>
    <xdr:sp macro="" textlink="">
      <xdr:nvSpPr>
        <xdr:cNvPr id="633" name="テキスト ボックス 632"/>
        <xdr:cNvSpPr txBox="1"/>
      </xdr:nvSpPr>
      <xdr:spPr>
        <a:xfrm>
          <a:off x="14325111" y="1339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93202</xdr:rowOff>
    </xdr:from>
    <xdr:to>
      <xdr:col>20</xdr:col>
      <xdr:colOff>9525</xdr:colOff>
      <xdr:row>78</xdr:row>
      <xdr:rowOff>23352</xdr:rowOff>
    </xdr:to>
    <xdr:sp macro="" textlink="">
      <xdr:nvSpPr>
        <xdr:cNvPr id="634" name="円/楕円 633"/>
        <xdr:cNvSpPr/>
      </xdr:nvSpPr>
      <xdr:spPr>
        <a:xfrm>
          <a:off x="13652500" y="1329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14479</xdr:rowOff>
    </xdr:from>
    <xdr:ext cx="534377" cy="259045"/>
    <xdr:sp macro="" textlink="">
      <xdr:nvSpPr>
        <xdr:cNvPr id="635" name="テキスト ボックス 634"/>
        <xdr:cNvSpPr txBox="1"/>
      </xdr:nvSpPr>
      <xdr:spPr>
        <a:xfrm>
          <a:off x="13436111" y="1338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100243</xdr:rowOff>
    </xdr:from>
    <xdr:to>
      <xdr:col>18</xdr:col>
      <xdr:colOff>492125</xdr:colOff>
      <xdr:row>78</xdr:row>
      <xdr:rowOff>30393</xdr:rowOff>
    </xdr:to>
    <xdr:sp macro="" textlink="">
      <xdr:nvSpPr>
        <xdr:cNvPr id="636" name="円/楕円 635"/>
        <xdr:cNvSpPr/>
      </xdr:nvSpPr>
      <xdr:spPr>
        <a:xfrm>
          <a:off x="12763500" y="1330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21520</xdr:rowOff>
    </xdr:from>
    <xdr:ext cx="534377" cy="259045"/>
    <xdr:sp macro="" textlink="">
      <xdr:nvSpPr>
        <xdr:cNvPr id="637" name="テキスト ボックス 636"/>
        <xdr:cNvSpPr txBox="1"/>
      </xdr:nvSpPr>
      <xdr:spPr>
        <a:xfrm>
          <a:off x="12547111" y="1339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79204</xdr:rowOff>
    </xdr:from>
    <xdr:to>
      <xdr:col>23</xdr:col>
      <xdr:colOff>517525</xdr:colOff>
      <xdr:row>98</xdr:row>
      <xdr:rowOff>170745</xdr:rowOff>
    </xdr:to>
    <xdr:cxnSp macro="">
      <xdr:nvCxnSpPr>
        <xdr:cNvPr id="666" name="直線コネクタ 665"/>
        <xdr:cNvCxnSpPr/>
      </xdr:nvCxnSpPr>
      <xdr:spPr>
        <a:xfrm flipV="1">
          <a:off x="15481300" y="16881304"/>
          <a:ext cx="838200" cy="9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170745</xdr:rowOff>
    </xdr:from>
    <xdr:to>
      <xdr:col>22</xdr:col>
      <xdr:colOff>365125</xdr:colOff>
      <xdr:row>99</xdr:row>
      <xdr:rowOff>43611</xdr:rowOff>
    </xdr:to>
    <xdr:cxnSp macro="">
      <xdr:nvCxnSpPr>
        <xdr:cNvPr id="669" name="直線コネクタ 668"/>
        <xdr:cNvCxnSpPr/>
      </xdr:nvCxnSpPr>
      <xdr:spPr>
        <a:xfrm flipV="1">
          <a:off x="14592300" y="16972845"/>
          <a:ext cx="889000" cy="4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97432</xdr:rowOff>
    </xdr:from>
    <xdr:ext cx="534377" cy="259045"/>
    <xdr:sp macro="" textlink="">
      <xdr:nvSpPr>
        <xdr:cNvPr id="671" name="テキスト ボックス 670"/>
        <xdr:cNvSpPr txBox="1"/>
      </xdr:nvSpPr>
      <xdr:spPr>
        <a:xfrm>
          <a:off x="15214111" y="165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123881</xdr:rowOff>
    </xdr:from>
    <xdr:to>
      <xdr:col>21</xdr:col>
      <xdr:colOff>161925</xdr:colOff>
      <xdr:row>99</xdr:row>
      <xdr:rowOff>43611</xdr:rowOff>
    </xdr:to>
    <xdr:cxnSp macro="">
      <xdr:nvCxnSpPr>
        <xdr:cNvPr id="672" name="直線コネクタ 671"/>
        <xdr:cNvCxnSpPr/>
      </xdr:nvCxnSpPr>
      <xdr:spPr>
        <a:xfrm>
          <a:off x="13703300" y="16925981"/>
          <a:ext cx="889000" cy="9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134492</xdr:rowOff>
    </xdr:from>
    <xdr:ext cx="534377" cy="259045"/>
    <xdr:sp macro="" textlink="">
      <xdr:nvSpPr>
        <xdr:cNvPr id="674" name="テキスト ボックス 673"/>
        <xdr:cNvSpPr txBox="1"/>
      </xdr:nvSpPr>
      <xdr:spPr>
        <a:xfrm>
          <a:off x="14325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123881</xdr:rowOff>
    </xdr:from>
    <xdr:to>
      <xdr:col>19</xdr:col>
      <xdr:colOff>644525</xdr:colOff>
      <xdr:row>98</xdr:row>
      <xdr:rowOff>170630</xdr:rowOff>
    </xdr:to>
    <xdr:cxnSp macro="">
      <xdr:nvCxnSpPr>
        <xdr:cNvPr id="675" name="直線コネクタ 674"/>
        <xdr:cNvCxnSpPr/>
      </xdr:nvCxnSpPr>
      <xdr:spPr>
        <a:xfrm flipV="1">
          <a:off x="12814300" y="16925981"/>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72336</xdr:rowOff>
    </xdr:from>
    <xdr:ext cx="534377" cy="259045"/>
    <xdr:sp macro="" textlink="">
      <xdr:nvSpPr>
        <xdr:cNvPr id="677" name="テキスト ボックス 676"/>
        <xdr:cNvSpPr txBox="1"/>
      </xdr:nvSpPr>
      <xdr:spPr>
        <a:xfrm>
          <a:off x="13436111" y="165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79" name="テキスト ボックス 678"/>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28404</xdr:rowOff>
    </xdr:from>
    <xdr:to>
      <xdr:col>23</xdr:col>
      <xdr:colOff>568325</xdr:colOff>
      <xdr:row>98</xdr:row>
      <xdr:rowOff>130004</xdr:rowOff>
    </xdr:to>
    <xdr:sp macro="" textlink="">
      <xdr:nvSpPr>
        <xdr:cNvPr id="685" name="円/楕円 684"/>
        <xdr:cNvSpPr/>
      </xdr:nvSpPr>
      <xdr:spPr>
        <a:xfrm>
          <a:off x="16268700" y="1683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6831</xdr:rowOff>
    </xdr:from>
    <xdr:ext cx="534377" cy="259045"/>
    <xdr:sp macro="" textlink="">
      <xdr:nvSpPr>
        <xdr:cNvPr id="686" name="積立金該当値テキスト"/>
        <xdr:cNvSpPr txBox="1"/>
      </xdr:nvSpPr>
      <xdr:spPr>
        <a:xfrm>
          <a:off x="16370300" y="1680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35,878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119945</xdr:rowOff>
    </xdr:from>
    <xdr:to>
      <xdr:col>22</xdr:col>
      <xdr:colOff>415925</xdr:colOff>
      <xdr:row>99</xdr:row>
      <xdr:rowOff>50095</xdr:rowOff>
    </xdr:to>
    <xdr:sp macro="" textlink="">
      <xdr:nvSpPr>
        <xdr:cNvPr id="687" name="円/楕円 686"/>
        <xdr:cNvSpPr/>
      </xdr:nvSpPr>
      <xdr:spPr>
        <a:xfrm>
          <a:off x="15430500" y="1692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41222</xdr:rowOff>
    </xdr:from>
    <xdr:ext cx="534377" cy="259045"/>
    <xdr:sp macro="" textlink="">
      <xdr:nvSpPr>
        <xdr:cNvPr id="688" name="テキスト ボックス 687"/>
        <xdr:cNvSpPr txBox="1"/>
      </xdr:nvSpPr>
      <xdr:spPr>
        <a:xfrm>
          <a:off x="15214111" y="1701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164261</xdr:rowOff>
    </xdr:from>
    <xdr:to>
      <xdr:col>21</xdr:col>
      <xdr:colOff>212725</xdr:colOff>
      <xdr:row>99</xdr:row>
      <xdr:rowOff>94411</xdr:rowOff>
    </xdr:to>
    <xdr:sp macro="" textlink="">
      <xdr:nvSpPr>
        <xdr:cNvPr id="689" name="円/楕円 688"/>
        <xdr:cNvSpPr/>
      </xdr:nvSpPr>
      <xdr:spPr>
        <a:xfrm>
          <a:off x="14541500" y="1696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85538</xdr:rowOff>
    </xdr:from>
    <xdr:ext cx="378565" cy="259045"/>
    <xdr:sp macro="" textlink="">
      <xdr:nvSpPr>
        <xdr:cNvPr id="690" name="テキスト ボックス 689"/>
        <xdr:cNvSpPr txBox="1"/>
      </xdr:nvSpPr>
      <xdr:spPr>
        <a:xfrm>
          <a:off x="14403017" y="17059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73081</xdr:rowOff>
    </xdr:from>
    <xdr:to>
      <xdr:col>20</xdr:col>
      <xdr:colOff>9525</xdr:colOff>
      <xdr:row>99</xdr:row>
      <xdr:rowOff>3231</xdr:rowOff>
    </xdr:to>
    <xdr:sp macro="" textlink="">
      <xdr:nvSpPr>
        <xdr:cNvPr id="691" name="円/楕円 690"/>
        <xdr:cNvSpPr/>
      </xdr:nvSpPr>
      <xdr:spPr>
        <a:xfrm>
          <a:off x="13652500" y="1687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165808</xdr:rowOff>
    </xdr:from>
    <xdr:ext cx="534377" cy="259045"/>
    <xdr:sp macro="" textlink="">
      <xdr:nvSpPr>
        <xdr:cNvPr id="692" name="テキスト ボックス 691"/>
        <xdr:cNvSpPr txBox="1"/>
      </xdr:nvSpPr>
      <xdr:spPr>
        <a:xfrm>
          <a:off x="13436111" y="16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24,152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119830</xdr:rowOff>
    </xdr:from>
    <xdr:to>
      <xdr:col>18</xdr:col>
      <xdr:colOff>492125</xdr:colOff>
      <xdr:row>99</xdr:row>
      <xdr:rowOff>49980</xdr:rowOff>
    </xdr:to>
    <xdr:sp macro="" textlink="">
      <xdr:nvSpPr>
        <xdr:cNvPr id="693" name="円/楕円 692"/>
        <xdr:cNvSpPr/>
      </xdr:nvSpPr>
      <xdr:spPr>
        <a:xfrm>
          <a:off x="12763500" y="1692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41107</xdr:rowOff>
    </xdr:from>
    <xdr:ext cx="534377" cy="259045"/>
    <xdr:sp macro="" textlink="">
      <xdr:nvSpPr>
        <xdr:cNvPr id="694" name="テキスト ボックス 693"/>
        <xdr:cNvSpPr txBox="1"/>
      </xdr:nvSpPr>
      <xdr:spPr>
        <a:xfrm>
          <a:off x="12547111" y="1701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85019</xdr:rowOff>
    </xdr:from>
    <xdr:to>
      <xdr:col>32</xdr:col>
      <xdr:colOff>187325</xdr:colOff>
      <xdr:row>38</xdr:row>
      <xdr:rowOff>139700</xdr:rowOff>
    </xdr:to>
    <xdr:cxnSp macro="">
      <xdr:nvCxnSpPr>
        <xdr:cNvPr id="721" name="直線コネクタ 720"/>
        <xdr:cNvCxnSpPr/>
      </xdr:nvCxnSpPr>
      <xdr:spPr>
        <a:xfrm flipV="1">
          <a:off x="21323300" y="6600119"/>
          <a:ext cx="838200" cy="5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4" name="直線コネクタ 72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7" name="直線コネクタ 72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0" name="直線コネクタ 72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34219</xdr:rowOff>
    </xdr:from>
    <xdr:to>
      <xdr:col>32</xdr:col>
      <xdr:colOff>238125</xdr:colOff>
      <xdr:row>38</xdr:row>
      <xdr:rowOff>135819</xdr:rowOff>
    </xdr:to>
    <xdr:sp macro="" textlink="">
      <xdr:nvSpPr>
        <xdr:cNvPr id="740" name="円/楕円 739"/>
        <xdr:cNvSpPr/>
      </xdr:nvSpPr>
      <xdr:spPr>
        <a:xfrm>
          <a:off x="22110700" y="654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120596</xdr:rowOff>
    </xdr:from>
    <xdr:ext cx="469744" cy="259045"/>
    <xdr:sp macro="" textlink="">
      <xdr:nvSpPr>
        <xdr:cNvPr id="741" name="投資及び出資金該当値テキスト"/>
        <xdr:cNvSpPr txBox="1"/>
      </xdr:nvSpPr>
      <xdr:spPr>
        <a:xfrm>
          <a:off x="22212300" y="646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2" name="円/楕円 74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3" name="テキスト ボックス 74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6" name="円/楕円 74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7" name="テキスト ボックス 74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8" name="円/楕円 74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9" name="テキスト ボックス 74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8" name="直線コネクタ 77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1" name="直線コネクタ 78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4" name="直線コネクタ 78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7" name="直線コネクタ 78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7" name="円/楕円 79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9" name="円/楕円 79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0" name="テキスト ボックス 79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1" name="円/楕円 80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2" name="テキスト ボックス 80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3" name="円/楕円 80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4" name="テキスト ボックス 80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5" name="円/楕円 80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6" name="テキスト ボックス 80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40,196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84738</xdr:rowOff>
    </xdr:from>
    <xdr:to>
      <xdr:col>32</xdr:col>
      <xdr:colOff>187325</xdr:colOff>
      <xdr:row>74</xdr:row>
      <xdr:rowOff>110167</xdr:rowOff>
    </xdr:to>
    <xdr:cxnSp macro="">
      <xdr:nvCxnSpPr>
        <xdr:cNvPr id="837" name="直線コネクタ 836"/>
        <xdr:cNvCxnSpPr/>
      </xdr:nvCxnSpPr>
      <xdr:spPr>
        <a:xfrm>
          <a:off x="21323300" y="12772038"/>
          <a:ext cx="838200" cy="2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38" name="繰出金平均値テキスト"/>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84738</xdr:rowOff>
    </xdr:from>
    <xdr:to>
      <xdr:col>31</xdr:col>
      <xdr:colOff>34925</xdr:colOff>
      <xdr:row>74</xdr:row>
      <xdr:rowOff>112377</xdr:rowOff>
    </xdr:to>
    <xdr:cxnSp macro="">
      <xdr:nvCxnSpPr>
        <xdr:cNvPr id="840" name="直線コネクタ 839"/>
        <xdr:cNvCxnSpPr/>
      </xdr:nvCxnSpPr>
      <xdr:spPr>
        <a:xfrm flipV="1">
          <a:off x="20434300" y="12772038"/>
          <a:ext cx="889000" cy="2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147776</xdr:rowOff>
    </xdr:from>
    <xdr:ext cx="534377" cy="259045"/>
    <xdr:sp macro="" textlink="">
      <xdr:nvSpPr>
        <xdr:cNvPr id="842" name="テキスト ボックス 841"/>
        <xdr:cNvSpPr txBox="1"/>
      </xdr:nvSpPr>
      <xdr:spPr>
        <a:xfrm>
          <a:off x="21056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112377</xdr:rowOff>
    </xdr:from>
    <xdr:to>
      <xdr:col>29</xdr:col>
      <xdr:colOff>517525</xdr:colOff>
      <xdr:row>75</xdr:row>
      <xdr:rowOff>29842</xdr:rowOff>
    </xdr:to>
    <xdr:cxnSp macro="">
      <xdr:nvCxnSpPr>
        <xdr:cNvPr id="843" name="直線コネクタ 842"/>
        <xdr:cNvCxnSpPr/>
      </xdr:nvCxnSpPr>
      <xdr:spPr>
        <a:xfrm flipV="1">
          <a:off x="19545300" y="12799677"/>
          <a:ext cx="889000" cy="8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142823</xdr:rowOff>
    </xdr:from>
    <xdr:ext cx="534377" cy="259045"/>
    <xdr:sp macro="" textlink="">
      <xdr:nvSpPr>
        <xdr:cNvPr id="845" name="テキスト ボックス 844"/>
        <xdr:cNvSpPr txBox="1"/>
      </xdr:nvSpPr>
      <xdr:spPr>
        <a:xfrm>
          <a:off x="20167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119279</xdr:rowOff>
    </xdr:from>
    <xdr:to>
      <xdr:col>28</xdr:col>
      <xdr:colOff>314325</xdr:colOff>
      <xdr:row>75</xdr:row>
      <xdr:rowOff>29842</xdr:rowOff>
    </xdr:to>
    <xdr:cxnSp macro="">
      <xdr:nvCxnSpPr>
        <xdr:cNvPr id="846" name="直線コネクタ 845"/>
        <xdr:cNvCxnSpPr/>
      </xdr:nvCxnSpPr>
      <xdr:spPr>
        <a:xfrm>
          <a:off x="18656300" y="12806579"/>
          <a:ext cx="889000" cy="8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168905</xdr:rowOff>
    </xdr:from>
    <xdr:ext cx="534377" cy="259045"/>
    <xdr:sp macro="" textlink="">
      <xdr:nvSpPr>
        <xdr:cNvPr id="848" name="テキスト ボックス 847"/>
        <xdr:cNvSpPr txBox="1"/>
      </xdr:nvSpPr>
      <xdr:spPr>
        <a:xfrm>
          <a:off x="19278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167835</xdr:rowOff>
    </xdr:from>
    <xdr:ext cx="534377" cy="259045"/>
    <xdr:sp macro="" textlink="">
      <xdr:nvSpPr>
        <xdr:cNvPr id="850" name="テキスト ボックス 849"/>
        <xdr:cNvSpPr txBox="1"/>
      </xdr:nvSpPr>
      <xdr:spPr>
        <a:xfrm>
          <a:off x="18389111" y="128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59367</xdr:rowOff>
    </xdr:from>
    <xdr:to>
      <xdr:col>32</xdr:col>
      <xdr:colOff>238125</xdr:colOff>
      <xdr:row>74</xdr:row>
      <xdr:rowOff>160967</xdr:rowOff>
    </xdr:to>
    <xdr:sp macro="" textlink="">
      <xdr:nvSpPr>
        <xdr:cNvPr id="856" name="円/楕円 855"/>
        <xdr:cNvSpPr/>
      </xdr:nvSpPr>
      <xdr:spPr>
        <a:xfrm>
          <a:off x="22110700" y="1274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37794</xdr:rowOff>
    </xdr:from>
    <xdr:ext cx="534377" cy="259045"/>
    <xdr:sp macro="" textlink="">
      <xdr:nvSpPr>
        <xdr:cNvPr id="857" name="繰出金該当値テキスト"/>
        <xdr:cNvSpPr txBox="1"/>
      </xdr:nvSpPr>
      <xdr:spPr>
        <a:xfrm>
          <a:off x="22212300" y="1272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77,713</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33938</xdr:rowOff>
    </xdr:from>
    <xdr:to>
      <xdr:col>31</xdr:col>
      <xdr:colOff>85725</xdr:colOff>
      <xdr:row>74</xdr:row>
      <xdr:rowOff>135538</xdr:rowOff>
    </xdr:to>
    <xdr:sp macro="" textlink="">
      <xdr:nvSpPr>
        <xdr:cNvPr id="858" name="円/楕円 857"/>
        <xdr:cNvSpPr/>
      </xdr:nvSpPr>
      <xdr:spPr>
        <a:xfrm>
          <a:off x="21272500" y="127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126665</xdr:rowOff>
    </xdr:from>
    <xdr:ext cx="534377" cy="259045"/>
    <xdr:sp macro="" textlink="">
      <xdr:nvSpPr>
        <xdr:cNvPr id="859" name="テキスト ボックス 858"/>
        <xdr:cNvSpPr txBox="1"/>
      </xdr:nvSpPr>
      <xdr:spPr>
        <a:xfrm>
          <a:off x="21056111" y="1281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80,049</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61577</xdr:rowOff>
    </xdr:from>
    <xdr:to>
      <xdr:col>29</xdr:col>
      <xdr:colOff>568325</xdr:colOff>
      <xdr:row>74</xdr:row>
      <xdr:rowOff>163177</xdr:rowOff>
    </xdr:to>
    <xdr:sp macro="" textlink="">
      <xdr:nvSpPr>
        <xdr:cNvPr id="860" name="円/楕円 859"/>
        <xdr:cNvSpPr/>
      </xdr:nvSpPr>
      <xdr:spPr>
        <a:xfrm>
          <a:off x="20383500" y="127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154304</xdr:rowOff>
    </xdr:from>
    <xdr:ext cx="534377" cy="259045"/>
    <xdr:sp macro="" textlink="">
      <xdr:nvSpPr>
        <xdr:cNvPr id="861" name="テキスト ボックス 860"/>
        <xdr:cNvSpPr txBox="1"/>
      </xdr:nvSpPr>
      <xdr:spPr>
        <a:xfrm>
          <a:off x="20167111" y="1284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77,510</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150492</xdr:rowOff>
    </xdr:from>
    <xdr:to>
      <xdr:col>28</xdr:col>
      <xdr:colOff>365125</xdr:colOff>
      <xdr:row>75</xdr:row>
      <xdr:rowOff>80642</xdr:rowOff>
    </xdr:to>
    <xdr:sp macro="" textlink="">
      <xdr:nvSpPr>
        <xdr:cNvPr id="862" name="円/楕円 861"/>
        <xdr:cNvSpPr/>
      </xdr:nvSpPr>
      <xdr:spPr>
        <a:xfrm>
          <a:off x="19494500" y="1283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71769</xdr:rowOff>
    </xdr:from>
    <xdr:ext cx="534377" cy="259045"/>
    <xdr:sp macro="" textlink="">
      <xdr:nvSpPr>
        <xdr:cNvPr id="863" name="テキスト ボックス 862"/>
        <xdr:cNvSpPr txBox="1"/>
      </xdr:nvSpPr>
      <xdr:spPr>
        <a:xfrm>
          <a:off x="19278111" y="1293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69,342</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68479</xdr:rowOff>
    </xdr:from>
    <xdr:to>
      <xdr:col>27</xdr:col>
      <xdr:colOff>161925</xdr:colOff>
      <xdr:row>74</xdr:row>
      <xdr:rowOff>170079</xdr:rowOff>
    </xdr:to>
    <xdr:sp macro="" textlink="">
      <xdr:nvSpPr>
        <xdr:cNvPr id="864" name="円/楕円 863"/>
        <xdr:cNvSpPr/>
      </xdr:nvSpPr>
      <xdr:spPr>
        <a:xfrm>
          <a:off x="18605500" y="1275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15156</xdr:rowOff>
    </xdr:from>
    <xdr:ext cx="534377" cy="259045"/>
    <xdr:sp macro="" textlink="">
      <xdr:nvSpPr>
        <xdr:cNvPr id="865" name="テキスト ボックス 864"/>
        <xdr:cNvSpPr txBox="1"/>
      </xdr:nvSpPr>
      <xdr:spPr>
        <a:xfrm>
          <a:off x="18389111" y="1253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76,876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・歳出決算総額は、住民一人当たりに換算すると、</a:t>
          </a:r>
          <a:r>
            <a:rPr lang="en-US" altLang="ja-JP" sz="1100" b="0" i="0" baseline="0">
              <a:solidFill>
                <a:schemeClr val="dk1"/>
              </a:solidFill>
              <a:effectLst/>
              <a:latin typeface="+mn-lt"/>
              <a:ea typeface="+mn-ea"/>
              <a:cs typeface="+mn-cs"/>
            </a:rPr>
            <a:t>565,691</a:t>
          </a:r>
          <a:r>
            <a:rPr lang="ja-JP" altLang="ja-JP" sz="1100" b="0" i="0" baseline="0">
              <a:solidFill>
                <a:schemeClr val="dk1"/>
              </a:solidFill>
              <a:effectLst/>
              <a:latin typeface="+mn-lt"/>
              <a:ea typeface="+mn-ea"/>
              <a:cs typeface="+mn-cs"/>
            </a:rPr>
            <a:t>円となっている。</a:t>
          </a:r>
          <a:endParaRPr lang="ja-JP" altLang="ja-JP" sz="1400">
            <a:effectLst/>
          </a:endParaRPr>
        </a:p>
        <a:p>
          <a:r>
            <a:rPr lang="ja-JP" altLang="ja-JP" sz="1100" b="0" i="0" baseline="0">
              <a:solidFill>
                <a:schemeClr val="dk1"/>
              </a:solidFill>
              <a:effectLst/>
              <a:latin typeface="+mn-lt"/>
              <a:ea typeface="+mn-ea"/>
              <a:cs typeface="+mn-cs"/>
            </a:rPr>
            <a:t>・主な構成項目である人件費は、住民一人当たり</a:t>
          </a:r>
          <a:r>
            <a:rPr lang="en-US" altLang="ja-JP" sz="1100" b="0" i="0" baseline="0">
              <a:solidFill>
                <a:schemeClr val="dk1"/>
              </a:solidFill>
              <a:effectLst/>
              <a:latin typeface="+mn-lt"/>
              <a:ea typeface="+mn-ea"/>
              <a:cs typeface="+mn-cs"/>
            </a:rPr>
            <a:t>95,283</a:t>
          </a:r>
          <a:r>
            <a:rPr lang="ja-JP" altLang="ja-JP" sz="1100" b="0" i="0" baseline="0">
              <a:solidFill>
                <a:schemeClr val="dk1"/>
              </a:solidFill>
              <a:effectLst/>
              <a:latin typeface="+mn-lt"/>
              <a:ea typeface="+mn-ea"/>
              <a:cs typeface="+mn-cs"/>
            </a:rPr>
            <a:t>円となっており、平成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90,000</a:t>
          </a:r>
          <a:r>
            <a:rPr lang="ja-JP" altLang="ja-JP" sz="1100" b="0" i="0" baseline="0">
              <a:solidFill>
                <a:schemeClr val="dk1"/>
              </a:solidFill>
              <a:effectLst/>
              <a:latin typeface="+mn-lt"/>
              <a:ea typeface="+mn-ea"/>
              <a:cs typeface="+mn-cs"/>
            </a:rPr>
            <a:t>円台で推移してきており、計画的な職員採用の結果、比率が伸びてきている。類似団体と比較するとかなり低い水準にあるが、これは</a:t>
          </a:r>
          <a:r>
            <a:rPr lang="ja-JP" altLang="en-US" sz="1100" b="0" i="0" baseline="0">
              <a:solidFill>
                <a:schemeClr val="dk1"/>
              </a:solidFill>
              <a:effectLst/>
              <a:latin typeface="+mn-lt"/>
              <a:ea typeface="+mn-ea"/>
              <a:cs typeface="+mn-cs"/>
            </a:rPr>
            <a:t>退職者数に対し、</a:t>
          </a:r>
          <a:r>
            <a:rPr lang="ja-JP" altLang="ja-JP" sz="1100" b="0" i="0" baseline="0">
              <a:solidFill>
                <a:schemeClr val="dk1"/>
              </a:solidFill>
              <a:effectLst/>
              <a:latin typeface="+mn-lt"/>
              <a:ea typeface="+mn-ea"/>
              <a:cs typeface="+mn-cs"/>
            </a:rPr>
            <a:t>新規採用</a:t>
          </a:r>
          <a:r>
            <a:rPr lang="ja-JP" altLang="en-US" sz="1100" b="0" i="0" baseline="0">
              <a:solidFill>
                <a:schemeClr val="dk1"/>
              </a:solidFill>
              <a:effectLst/>
              <a:latin typeface="+mn-lt"/>
              <a:ea typeface="+mn-ea"/>
              <a:cs typeface="+mn-cs"/>
            </a:rPr>
            <a:t>者数</a:t>
          </a:r>
          <a:r>
            <a:rPr lang="ja-JP" altLang="ja-JP" sz="1100" b="0" i="0" baseline="0">
              <a:solidFill>
                <a:schemeClr val="dk1"/>
              </a:solidFill>
              <a:effectLst/>
              <a:latin typeface="+mn-lt"/>
              <a:ea typeface="+mn-ea"/>
              <a:cs typeface="+mn-cs"/>
            </a:rPr>
            <a:t>を抑制してきた結果である。今後</a:t>
          </a:r>
          <a:r>
            <a:rPr lang="ja-JP" altLang="en-US" sz="1100" b="0" i="0" baseline="0">
              <a:solidFill>
                <a:schemeClr val="dk1"/>
              </a:solidFill>
              <a:effectLst/>
              <a:latin typeface="+mn-lt"/>
              <a:ea typeface="+mn-ea"/>
              <a:cs typeface="+mn-cs"/>
            </a:rPr>
            <a:t>も多様化</a:t>
          </a:r>
          <a:r>
            <a:rPr lang="ja-JP" altLang="ja-JP" sz="1100" b="0" i="0" baseline="0">
              <a:solidFill>
                <a:schemeClr val="dk1"/>
              </a:solidFill>
              <a:effectLst/>
              <a:latin typeface="+mn-lt"/>
              <a:ea typeface="+mn-ea"/>
              <a:cs typeface="+mn-cs"/>
            </a:rPr>
            <a:t>する行政ニーズと</a:t>
          </a:r>
          <a:r>
            <a:rPr lang="ja-JP" altLang="en-US" sz="1100" b="0" i="0" baseline="0">
              <a:solidFill>
                <a:schemeClr val="dk1"/>
              </a:solidFill>
              <a:effectLst/>
              <a:latin typeface="+mn-lt"/>
              <a:ea typeface="+mn-ea"/>
              <a:cs typeface="+mn-cs"/>
            </a:rPr>
            <a:t>増えている</a:t>
          </a:r>
          <a:r>
            <a:rPr lang="ja-JP" altLang="ja-JP" sz="1100" b="0" i="0" baseline="0">
              <a:solidFill>
                <a:schemeClr val="dk1"/>
              </a:solidFill>
              <a:effectLst/>
              <a:latin typeface="+mn-lt"/>
              <a:ea typeface="+mn-ea"/>
              <a:cs typeface="+mn-cs"/>
            </a:rPr>
            <a:t>事務量に対応するべく人員の適正管理を行い採用していく予定。</a:t>
          </a:r>
          <a:endParaRPr lang="ja-JP" altLang="ja-JP" sz="1400">
            <a:effectLst/>
          </a:endParaRPr>
        </a:p>
        <a:p>
          <a:r>
            <a:rPr lang="ja-JP" altLang="ja-JP" sz="1100" b="0" i="0" baseline="0">
              <a:solidFill>
                <a:schemeClr val="dk1"/>
              </a:solidFill>
              <a:effectLst/>
              <a:latin typeface="+mn-lt"/>
              <a:ea typeface="+mn-ea"/>
              <a:cs typeface="+mn-cs"/>
            </a:rPr>
            <a:t>・物件費は住民一人当たり</a:t>
          </a:r>
          <a:r>
            <a:rPr lang="en-US" altLang="ja-JP" sz="1100" b="0" i="0" baseline="0">
              <a:solidFill>
                <a:schemeClr val="dk1"/>
              </a:solidFill>
              <a:effectLst/>
              <a:latin typeface="+mn-lt"/>
              <a:ea typeface="+mn-ea"/>
              <a:cs typeface="+mn-cs"/>
            </a:rPr>
            <a:t>90,963</a:t>
          </a:r>
          <a:r>
            <a:rPr lang="ja-JP" altLang="ja-JP" sz="1100" b="0" i="0" baseline="0">
              <a:solidFill>
                <a:schemeClr val="dk1"/>
              </a:solidFill>
              <a:effectLst/>
              <a:latin typeface="+mn-lt"/>
              <a:ea typeface="+mn-ea"/>
              <a:cs typeface="+mn-cs"/>
            </a:rPr>
            <a:t>円となっている。</a:t>
          </a:r>
          <a:r>
            <a:rPr lang="ja-JP" altLang="en-US" sz="1100" b="0" i="0" baseline="0">
              <a:solidFill>
                <a:schemeClr val="dk1"/>
              </a:solidFill>
              <a:effectLst/>
              <a:latin typeface="+mn-lt"/>
              <a:ea typeface="+mn-ea"/>
              <a:cs typeface="+mn-cs"/>
            </a:rPr>
            <a:t>ここ</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年間は</a:t>
          </a:r>
          <a:r>
            <a:rPr lang="en-US" altLang="ja-JP" sz="1100" b="0" i="0" baseline="0">
              <a:solidFill>
                <a:schemeClr val="dk1"/>
              </a:solidFill>
              <a:effectLst/>
              <a:latin typeface="+mn-lt"/>
              <a:ea typeface="+mn-ea"/>
              <a:cs typeface="+mn-cs"/>
            </a:rPr>
            <a:t>70,000</a:t>
          </a:r>
          <a:r>
            <a:rPr lang="ja-JP" altLang="ja-JP" sz="1100" b="0" i="0" baseline="0">
              <a:solidFill>
                <a:schemeClr val="dk1"/>
              </a:solidFill>
              <a:effectLst/>
              <a:latin typeface="+mn-lt"/>
              <a:ea typeface="+mn-ea"/>
              <a:cs typeface="+mn-cs"/>
            </a:rPr>
            <a:t>円～</a:t>
          </a:r>
          <a:r>
            <a:rPr lang="en-US" altLang="ja-JP" sz="1100" b="0" i="0" baseline="0">
              <a:solidFill>
                <a:schemeClr val="dk1"/>
              </a:solidFill>
              <a:effectLst/>
              <a:latin typeface="+mn-lt"/>
              <a:ea typeface="+mn-ea"/>
              <a:cs typeface="+mn-cs"/>
            </a:rPr>
            <a:t>80,000</a:t>
          </a:r>
          <a:r>
            <a:rPr lang="ja-JP" altLang="ja-JP" sz="1100" b="0" i="0" baseline="0">
              <a:solidFill>
                <a:schemeClr val="dk1"/>
              </a:solidFill>
              <a:effectLst/>
              <a:latin typeface="+mn-lt"/>
              <a:ea typeface="+mn-ea"/>
              <a:cs typeface="+mn-cs"/>
            </a:rPr>
            <a:t>円台を推移し、類似団体と比較しても低くなってい</a:t>
          </a:r>
          <a:r>
            <a:rPr lang="ja-JP" altLang="en-US" sz="1100" b="0" i="0" baseline="0">
              <a:solidFill>
                <a:schemeClr val="dk1"/>
              </a:solidFill>
              <a:effectLst/>
              <a:latin typeface="+mn-lt"/>
              <a:ea typeface="+mn-ea"/>
              <a:cs typeface="+mn-cs"/>
            </a:rPr>
            <a:t>るが、</a:t>
          </a:r>
          <a:r>
            <a:rPr lang="en-US" altLang="ja-JP" sz="1100" b="0" i="0" baseline="0">
              <a:solidFill>
                <a:schemeClr val="dk1"/>
              </a:solidFill>
              <a:effectLst/>
              <a:latin typeface="+mn-lt"/>
              <a:ea typeface="+mn-ea"/>
              <a:cs typeface="+mn-cs"/>
            </a:rPr>
            <a:t>H28</a:t>
          </a:r>
          <a:r>
            <a:rPr lang="ja-JP" altLang="en-US" sz="1100" b="0" i="0" baseline="0">
              <a:solidFill>
                <a:schemeClr val="dk1"/>
              </a:solidFill>
              <a:effectLst/>
              <a:latin typeface="+mn-lt"/>
              <a:ea typeface="+mn-ea"/>
              <a:cs typeface="+mn-cs"/>
            </a:rPr>
            <a:t>年度はふるさと納税事業スタートにより、事務手数料としての物件費が増額となった。</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・普通建設事業費（うち新規整備）は住民一人当たり</a:t>
          </a:r>
          <a:r>
            <a:rPr lang="en-US" altLang="ja-JP" sz="1100" b="0" i="0" baseline="0">
              <a:solidFill>
                <a:schemeClr val="dk1"/>
              </a:solidFill>
              <a:effectLst/>
              <a:latin typeface="+mn-lt"/>
              <a:ea typeface="+mn-ea"/>
              <a:cs typeface="+mn-cs"/>
            </a:rPr>
            <a:t>22,743</a:t>
          </a:r>
          <a:r>
            <a:rPr lang="ja-JP" altLang="ja-JP" sz="1100" b="0" i="0" baseline="0">
              <a:solidFill>
                <a:schemeClr val="dk1"/>
              </a:solidFill>
              <a:effectLst/>
              <a:latin typeface="+mn-lt"/>
              <a:ea typeface="+mn-ea"/>
              <a:cs typeface="+mn-cs"/>
            </a:rPr>
            <a:t>円となっており、</a:t>
          </a:r>
          <a:r>
            <a:rPr lang="ja-JP" altLang="en-US" sz="1100" b="0" i="0" baseline="0">
              <a:solidFill>
                <a:schemeClr val="dk1"/>
              </a:solidFill>
              <a:effectLst/>
              <a:latin typeface="+mn-lt"/>
              <a:ea typeface="+mn-ea"/>
              <a:cs typeface="+mn-cs"/>
            </a:rPr>
            <a:t>前年度と比べ、対類似団体では</a:t>
          </a:r>
          <a:r>
            <a:rPr lang="ja-JP" altLang="ja-JP" sz="1100" b="0" i="0" baseline="0">
              <a:solidFill>
                <a:schemeClr val="dk1"/>
              </a:solidFill>
              <a:effectLst/>
              <a:latin typeface="+mn-lt"/>
              <a:ea typeface="+mn-ea"/>
              <a:cs typeface="+mn-cs"/>
            </a:rPr>
            <a:t>若干</a:t>
          </a:r>
          <a:r>
            <a:rPr lang="ja-JP" altLang="en-US" sz="1100" b="0" i="0" baseline="0">
              <a:solidFill>
                <a:schemeClr val="dk1"/>
              </a:solidFill>
              <a:effectLst/>
              <a:latin typeface="+mn-lt"/>
              <a:ea typeface="+mn-ea"/>
              <a:cs typeface="+mn-cs"/>
            </a:rPr>
            <a:t>低い</a:t>
          </a:r>
          <a:r>
            <a:rPr lang="ja-JP" altLang="ja-JP" sz="1100" b="0" i="0" baseline="0">
              <a:solidFill>
                <a:schemeClr val="dk1"/>
              </a:solidFill>
              <a:effectLst/>
              <a:latin typeface="+mn-lt"/>
              <a:ea typeface="+mn-ea"/>
              <a:cs typeface="+mn-cs"/>
            </a:rPr>
            <a:t>状況となっている。これは、</a:t>
          </a:r>
          <a:r>
            <a:rPr lang="en-US" altLang="ja-JP" sz="1100" b="0" i="0" baseline="0">
              <a:solidFill>
                <a:schemeClr val="dk1"/>
              </a:solidFill>
              <a:effectLst/>
              <a:latin typeface="+mn-lt"/>
              <a:ea typeface="+mn-ea"/>
              <a:cs typeface="+mn-cs"/>
            </a:rPr>
            <a:t>H25</a:t>
          </a:r>
          <a:r>
            <a:rPr lang="ja-JP" altLang="en-US" sz="1100" b="0" i="0" baseline="0">
              <a:solidFill>
                <a:schemeClr val="dk1"/>
              </a:solidFill>
              <a:effectLst/>
              <a:latin typeface="+mn-lt"/>
              <a:ea typeface="+mn-ea"/>
              <a:cs typeface="+mn-cs"/>
            </a:rPr>
            <a:t>年度の</a:t>
          </a:r>
          <a:r>
            <a:rPr lang="ja-JP" altLang="ja-JP" sz="1100" b="0" i="0" baseline="0">
              <a:solidFill>
                <a:schemeClr val="dk1"/>
              </a:solidFill>
              <a:effectLst/>
              <a:latin typeface="+mn-lt"/>
              <a:ea typeface="+mn-ea"/>
              <a:cs typeface="+mn-cs"/>
            </a:rPr>
            <a:t>雪害によるパイプハウス再建のための費用</a:t>
          </a:r>
          <a:r>
            <a:rPr lang="ja-JP" altLang="en-US" sz="1100" b="0" i="0" baseline="0">
              <a:solidFill>
                <a:schemeClr val="dk1"/>
              </a:solidFill>
              <a:effectLst/>
              <a:latin typeface="+mn-lt"/>
              <a:ea typeface="+mn-ea"/>
              <a:cs typeface="+mn-cs"/>
            </a:rPr>
            <a:t>支出が終了したことによるもので、本村での通常規模はこのくらいといえる。今後も</a:t>
          </a:r>
          <a:r>
            <a:rPr lang="ja-JP" altLang="ja-JP" sz="1100" b="0" i="0" baseline="0">
              <a:solidFill>
                <a:schemeClr val="dk1"/>
              </a:solidFill>
              <a:effectLst/>
              <a:latin typeface="+mn-lt"/>
              <a:ea typeface="+mn-ea"/>
              <a:cs typeface="+mn-cs"/>
            </a:rPr>
            <a:t>必要な事業を見極めながら、支出の抑制に努めたい。</a:t>
          </a:r>
          <a:endParaRPr lang="ja-JP" altLang="ja-JP" sz="1400">
            <a:effectLst/>
          </a:endParaRPr>
        </a:p>
        <a:p>
          <a:r>
            <a:rPr lang="ja-JP" altLang="ja-JP" sz="1100" b="0" i="0" baseline="0">
              <a:solidFill>
                <a:schemeClr val="dk1"/>
              </a:solidFill>
              <a:effectLst/>
              <a:latin typeface="+mn-lt"/>
              <a:ea typeface="+mn-ea"/>
              <a:cs typeface="+mn-cs"/>
            </a:rPr>
            <a:t>・公債費は住民一人当たり</a:t>
          </a:r>
          <a:r>
            <a:rPr lang="en-US" altLang="ja-JP" sz="1100" b="0" i="0" baseline="0">
              <a:solidFill>
                <a:schemeClr val="dk1"/>
              </a:solidFill>
              <a:effectLst/>
              <a:latin typeface="+mn-lt"/>
              <a:ea typeface="+mn-ea"/>
              <a:cs typeface="+mn-cs"/>
            </a:rPr>
            <a:t>34,284</a:t>
          </a:r>
          <a:r>
            <a:rPr lang="ja-JP" altLang="ja-JP" sz="1100" b="0" i="0" baseline="0">
              <a:solidFill>
                <a:schemeClr val="dk1"/>
              </a:solidFill>
              <a:effectLst/>
              <a:latin typeface="+mn-lt"/>
              <a:ea typeface="+mn-ea"/>
              <a:cs typeface="+mn-cs"/>
            </a:rPr>
            <a:t>円となっており、類似団体と比較すると</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一人あたり</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分の</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以下の支出となっている。これは、これまで財源確保策として安易に地方債発行を行なってこなかったこと、また大規模な建設事業を抑制したきたこと等が影響しており、今後も事業の必要性を見極め、できる限りの地方債発行の抑制に努めたい。</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群馬県昭和村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7,524
7,201
64.14
4,630,317
4,256,261
372,283
2,961,896
2,826,238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16637</xdr:rowOff>
    </xdr:from>
    <xdr:to>
      <xdr:col>6</xdr:col>
      <xdr:colOff>511175</xdr:colOff>
      <xdr:row>37</xdr:row>
      <xdr:rowOff>17272</xdr:rowOff>
    </xdr:to>
    <xdr:cxnSp macro="">
      <xdr:nvCxnSpPr>
        <xdr:cNvPr id="61" name="直線コネクタ 60"/>
        <xdr:cNvCxnSpPr/>
      </xdr:nvCxnSpPr>
      <xdr:spPr>
        <a:xfrm>
          <a:off x="3797300" y="6188837"/>
          <a:ext cx="838200" cy="17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16637</xdr:rowOff>
    </xdr:from>
    <xdr:to>
      <xdr:col>5</xdr:col>
      <xdr:colOff>358775</xdr:colOff>
      <xdr:row>37</xdr:row>
      <xdr:rowOff>12573</xdr:rowOff>
    </xdr:to>
    <xdr:cxnSp macro="">
      <xdr:nvCxnSpPr>
        <xdr:cNvPr id="64" name="直線コネクタ 63"/>
        <xdr:cNvCxnSpPr/>
      </xdr:nvCxnSpPr>
      <xdr:spPr>
        <a:xfrm flipV="1">
          <a:off x="2908300" y="6188837"/>
          <a:ext cx="889000" cy="16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2938</xdr:rowOff>
    </xdr:from>
    <xdr:ext cx="534377" cy="259045"/>
    <xdr:sp macro="" textlink="">
      <xdr:nvSpPr>
        <xdr:cNvPr id="66" name="テキスト ボックス 65"/>
        <xdr:cNvSpPr txBox="1"/>
      </xdr:nvSpPr>
      <xdr:spPr>
        <a:xfrm>
          <a:off x="3530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12573</xdr:rowOff>
    </xdr:from>
    <xdr:to>
      <xdr:col>4</xdr:col>
      <xdr:colOff>155575</xdr:colOff>
      <xdr:row>37</xdr:row>
      <xdr:rowOff>18161</xdr:rowOff>
    </xdr:to>
    <xdr:cxnSp macro="">
      <xdr:nvCxnSpPr>
        <xdr:cNvPr id="67" name="直線コネクタ 66"/>
        <xdr:cNvCxnSpPr/>
      </xdr:nvCxnSpPr>
      <xdr:spPr>
        <a:xfrm flipV="1">
          <a:off x="2019300" y="6356223"/>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162450</xdr:rowOff>
    </xdr:from>
    <xdr:ext cx="534377" cy="259045"/>
    <xdr:sp macro="" textlink="">
      <xdr:nvSpPr>
        <xdr:cNvPr id="69" name="テキスト ボックス 68"/>
        <xdr:cNvSpPr txBox="1"/>
      </xdr:nvSpPr>
      <xdr:spPr>
        <a:xfrm>
          <a:off x="2641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18161</xdr:rowOff>
    </xdr:from>
    <xdr:to>
      <xdr:col>2</xdr:col>
      <xdr:colOff>638175</xdr:colOff>
      <xdr:row>37</xdr:row>
      <xdr:rowOff>59690</xdr:rowOff>
    </xdr:to>
    <xdr:cxnSp macro="">
      <xdr:nvCxnSpPr>
        <xdr:cNvPr id="70" name="直線コネクタ 69"/>
        <xdr:cNvCxnSpPr/>
      </xdr:nvCxnSpPr>
      <xdr:spPr>
        <a:xfrm flipV="1">
          <a:off x="1130300" y="6361811"/>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39641</xdr:rowOff>
    </xdr:from>
    <xdr:ext cx="534377" cy="259045"/>
    <xdr:sp macro="" textlink="">
      <xdr:nvSpPr>
        <xdr:cNvPr id="72" name="テキスト ボックス 71"/>
        <xdr:cNvSpPr txBox="1"/>
      </xdr:nvSpPr>
      <xdr:spPr>
        <a:xfrm>
          <a:off x="1752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8780</xdr:rowOff>
    </xdr:from>
    <xdr:ext cx="534377" cy="259045"/>
    <xdr:sp macro="" textlink="">
      <xdr:nvSpPr>
        <xdr:cNvPr id="74" name="テキスト ボックス 73"/>
        <xdr:cNvSpPr txBox="1"/>
      </xdr:nvSpPr>
      <xdr:spPr>
        <a:xfrm>
          <a:off x="863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137922</xdr:rowOff>
    </xdr:from>
    <xdr:to>
      <xdr:col>6</xdr:col>
      <xdr:colOff>561975</xdr:colOff>
      <xdr:row>37</xdr:row>
      <xdr:rowOff>68072</xdr:rowOff>
    </xdr:to>
    <xdr:sp macro="" textlink="">
      <xdr:nvSpPr>
        <xdr:cNvPr id="80" name="円/楕円 79"/>
        <xdr:cNvSpPr/>
      </xdr:nvSpPr>
      <xdr:spPr>
        <a:xfrm>
          <a:off x="4584700" y="631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116349</xdr:rowOff>
    </xdr:from>
    <xdr:ext cx="469744" cy="259045"/>
    <xdr:sp macro="" textlink="">
      <xdr:nvSpPr>
        <xdr:cNvPr id="81" name="議会費該当値テキスト"/>
        <xdr:cNvSpPr txBox="1"/>
      </xdr:nvSpPr>
      <xdr:spPr>
        <a:xfrm>
          <a:off x="4686300" y="628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8,914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137287</xdr:rowOff>
    </xdr:from>
    <xdr:to>
      <xdr:col>5</xdr:col>
      <xdr:colOff>409575</xdr:colOff>
      <xdr:row>36</xdr:row>
      <xdr:rowOff>67437</xdr:rowOff>
    </xdr:to>
    <xdr:sp macro="" textlink="">
      <xdr:nvSpPr>
        <xdr:cNvPr id="82" name="円/楕円 81"/>
        <xdr:cNvSpPr/>
      </xdr:nvSpPr>
      <xdr:spPr>
        <a:xfrm>
          <a:off x="3746500" y="61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58564</xdr:rowOff>
    </xdr:from>
    <xdr:ext cx="534377" cy="259045"/>
    <xdr:sp macro="" textlink="">
      <xdr:nvSpPr>
        <xdr:cNvPr id="83" name="テキスト ボックス 82"/>
        <xdr:cNvSpPr txBox="1"/>
      </xdr:nvSpPr>
      <xdr:spPr>
        <a:xfrm>
          <a:off x="3530111" y="623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133223</xdr:rowOff>
    </xdr:from>
    <xdr:to>
      <xdr:col>4</xdr:col>
      <xdr:colOff>206375</xdr:colOff>
      <xdr:row>37</xdr:row>
      <xdr:rowOff>63373</xdr:rowOff>
    </xdr:to>
    <xdr:sp macro="" textlink="">
      <xdr:nvSpPr>
        <xdr:cNvPr id="84" name="円/楕円 83"/>
        <xdr:cNvSpPr/>
      </xdr:nvSpPr>
      <xdr:spPr>
        <a:xfrm>
          <a:off x="2857500" y="630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54500</xdr:rowOff>
    </xdr:from>
    <xdr:ext cx="469744" cy="259045"/>
    <xdr:sp macro="" textlink="">
      <xdr:nvSpPr>
        <xdr:cNvPr id="85" name="テキスト ボックス 84"/>
        <xdr:cNvSpPr txBox="1"/>
      </xdr:nvSpPr>
      <xdr:spPr>
        <a:xfrm>
          <a:off x="2673427" y="639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138811</xdr:rowOff>
    </xdr:from>
    <xdr:to>
      <xdr:col>3</xdr:col>
      <xdr:colOff>3175</xdr:colOff>
      <xdr:row>37</xdr:row>
      <xdr:rowOff>68961</xdr:rowOff>
    </xdr:to>
    <xdr:sp macro="" textlink="">
      <xdr:nvSpPr>
        <xdr:cNvPr id="86" name="円/楕円 85"/>
        <xdr:cNvSpPr/>
      </xdr:nvSpPr>
      <xdr:spPr>
        <a:xfrm>
          <a:off x="1968500" y="63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60088</xdr:rowOff>
    </xdr:from>
    <xdr:ext cx="469744" cy="259045"/>
    <xdr:sp macro="" textlink="">
      <xdr:nvSpPr>
        <xdr:cNvPr id="87" name="テキスト ボックス 86"/>
        <xdr:cNvSpPr txBox="1"/>
      </xdr:nvSpPr>
      <xdr:spPr>
        <a:xfrm>
          <a:off x="1784427" y="640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8890</xdr:rowOff>
    </xdr:from>
    <xdr:to>
      <xdr:col>1</xdr:col>
      <xdr:colOff>485775</xdr:colOff>
      <xdr:row>37</xdr:row>
      <xdr:rowOff>110490</xdr:rowOff>
    </xdr:to>
    <xdr:sp macro="" textlink="">
      <xdr:nvSpPr>
        <xdr:cNvPr id="88" name="円/楕円 87"/>
        <xdr:cNvSpPr/>
      </xdr:nvSpPr>
      <xdr:spPr>
        <a:xfrm>
          <a:off x="1079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101617</xdr:rowOff>
    </xdr:from>
    <xdr:ext cx="469744" cy="259045"/>
    <xdr:sp macro="" textlink="">
      <xdr:nvSpPr>
        <xdr:cNvPr id="89" name="テキスト ボックス 88"/>
        <xdr:cNvSpPr txBox="1"/>
      </xdr:nvSpPr>
      <xdr:spPr>
        <a:xfrm>
          <a:off x="895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20740</xdr:rowOff>
    </xdr:from>
    <xdr:to>
      <xdr:col>6</xdr:col>
      <xdr:colOff>511175</xdr:colOff>
      <xdr:row>57</xdr:row>
      <xdr:rowOff>153288</xdr:rowOff>
    </xdr:to>
    <xdr:cxnSp macro="">
      <xdr:nvCxnSpPr>
        <xdr:cNvPr id="120" name="直線コネクタ 119"/>
        <xdr:cNvCxnSpPr/>
      </xdr:nvCxnSpPr>
      <xdr:spPr>
        <a:xfrm flipV="1">
          <a:off x="3797300" y="9793390"/>
          <a:ext cx="838200" cy="13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153288</xdr:rowOff>
    </xdr:from>
    <xdr:to>
      <xdr:col>5</xdr:col>
      <xdr:colOff>358775</xdr:colOff>
      <xdr:row>58</xdr:row>
      <xdr:rowOff>24776</xdr:rowOff>
    </xdr:to>
    <xdr:cxnSp macro="">
      <xdr:nvCxnSpPr>
        <xdr:cNvPr id="123" name="直線コネクタ 122"/>
        <xdr:cNvCxnSpPr/>
      </xdr:nvCxnSpPr>
      <xdr:spPr>
        <a:xfrm flipV="1">
          <a:off x="2908300" y="9925938"/>
          <a:ext cx="889000" cy="4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136396</xdr:rowOff>
    </xdr:from>
    <xdr:ext cx="599010" cy="259045"/>
    <xdr:sp macro="" textlink="">
      <xdr:nvSpPr>
        <xdr:cNvPr id="125" name="テキスト ボックス 124"/>
        <xdr:cNvSpPr txBox="1"/>
      </xdr:nvSpPr>
      <xdr:spPr>
        <a:xfrm>
          <a:off x="3497794"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143031</xdr:rowOff>
    </xdr:from>
    <xdr:to>
      <xdr:col>4</xdr:col>
      <xdr:colOff>155575</xdr:colOff>
      <xdr:row>58</xdr:row>
      <xdr:rowOff>24776</xdr:rowOff>
    </xdr:to>
    <xdr:cxnSp macro="">
      <xdr:nvCxnSpPr>
        <xdr:cNvPr id="126" name="直線コネクタ 125"/>
        <xdr:cNvCxnSpPr/>
      </xdr:nvCxnSpPr>
      <xdr:spPr>
        <a:xfrm>
          <a:off x="2019300" y="9915681"/>
          <a:ext cx="889000" cy="5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9213</xdr:rowOff>
    </xdr:from>
    <xdr:ext cx="599010" cy="259045"/>
    <xdr:sp macro="" textlink="">
      <xdr:nvSpPr>
        <xdr:cNvPr id="128" name="テキスト ボックス 127"/>
        <xdr:cNvSpPr txBox="1"/>
      </xdr:nvSpPr>
      <xdr:spPr>
        <a:xfrm>
          <a:off x="2608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140660</xdr:rowOff>
    </xdr:from>
    <xdr:to>
      <xdr:col>2</xdr:col>
      <xdr:colOff>638175</xdr:colOff>
      <xdr:row>57</xdr:row>
      <xdr:rowOff>143031</xdr:rowOff>
    </xdr:to>
    <xdr:cxnSp macro="">
      <xdr:nvCxnSpPr>
        <xdr:cNvPr id="129" name="直線コネクタ 128"/>
        <xdr:cNvCxnSpPr/>
      </xdr:nvCxnSpPr>
      <xdr:spPr>
        <a:xfrm>
          <a:off x="1130300" y="9913310"/>
          <a:ext cx="889000" cy="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142026</xdr:rowOff>
    </xdr:from>
    <xdr:ext cx="599010" cy="259045"/>
    <xdr:sp macro="" textlink="">
      <xdr:nvSpPr>
        <xdr:cNvPr id="131" name="テキスト ボックス 130"/>
        <xdr:cNvSpPr txBox="1"/>
      </xdr:nvSpPr>
      <xdr:spPr>
        <a:xfrm>
          <a:off x="1719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24523</xdr:rowOff>
    </xdr:from>
    <xdr:ext cx="599010" cy="259045"/>
    <xdr:sp macro="" textlink="">
      <xdr:nvSpPr>
        <xdr:cNvPr id="133" name="テキスト ボックス 132"/>
        <xdr:cNvSpPr txBox="1"/>
      </xdr:nvSpPr>
      <xdr:spPr>
        <a:xfrm>
          <a:off x="830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141390</xdr:rowOff>
    </xdr:from>
    <xdr:to>
      <xdr:col>6</xdr:col>
      <xdr:colOff>561975</xdr:colOff>
      <xdr:row>57</xdr:row>
      <xdr:rowOff>71540</xdr:rowOff>
    </xdr:to>
    <xdr:sp macro="" textlink="">
      <xdr:nvSpPr>
        <xdr:cNvPr id="139" name="円/楕円 138"/>
        <xdr:cNvSpPr/>
      </xdr:nvSpPr>
      <xdr:spPr>
        <a:xfrm>
          <a:off x="4584700" y="974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119817</xdr:rowOff>
    </xdr:from>
    <xdr:ext cx="599010" cy="259045"/>
    <xdr:sp macro="" textlink="">
      <xdr:nvSpPr>
        <xdr:cNvPr id="140" name="総務費該当値テキスト"/>
        <xdr:cNvSpPr txBox="1"/>
      </xdr:nvSpPr>
      <xdr:spPr>
        <a:xfrm>
          <a:off x="4686300" y="972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128,927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102488</xdr:rowOff>
    </xdr:from>
    <xdr:to>
      <xdr:col>5</xdr:col>
      <xdr:colOff>409575</xdr:colOff>
      <xdr:row>58</xdr:row>
      <xdr:rowOff>32638</xdr:rowOff>
    </xdr:to>
    <xdr:sp macro="" textlink="">
      <xdr:nvSpPr>
        <xdr:cNvPr id="141" name="円/楕円 140"/>
        <xdr:cNvSpPr/>
      </xdr:nvSpPr>
      <xdr:spPr>
        <a:xfrm>
          <a:off x="3746500" y="987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23765</xdr:rowOff>
    </xdr:from>
    <xdr:ext cx="534377" cy="259045"/>
    <xdr:sp macro="" textlink="">
      <xdr:nvSpPr>
        <xdr:cNvPr id="142" name="テキスト ボックス 141"/>
        <xdr:cNvSpPr txBox="1"/>
      </xdr:nvSpPr>
      <xdr:spPr>
        <a:xfrm>
          <a:off x="3530111" y="99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88,339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145426</xdr:rowOff>
    </xdr:from>
    <xdr:to>
      <xdr:col>4</xdr:col>
      <xdr:colOff>206375</xdr:colOff>
      <xdr:row>58</xdr:row>
      <xdr:rowOff>75576</xdr:rowOff>
    </xdr:to>
    <xdr:sp macro="" textlink="">
      <xdr:nvSpPr>
        <xdr:cNvPr id="143" name="円/楕円 142"/>
        <xdr:cNvSpPr/>
      </xdr:nvSpPr>
      <xdr:spPr>
        <a:xfrm>
          <a:off x="2857500" y="991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66703</xdr:rowOff>
    </xdr:from>
    <xdr:ext cx="534377" cy="259045"/>
    <xdr:sp macro="" textlink="">
      <xdr:nvSpPr>
        <xdr:cNvPr id="144" name="テキスト ボックス 143"/>
        <xdr:cNvSpPr txBox="1"/>
      </xdr:nvSpPr>
      <xdr:spPr>
        <a:xfrm>
          <a:off x="2641111" y="1001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75,191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92231</xdr:rowOff>
    </xdr:from>
    <xdr:to>
      <xdr:col>3</xdr:col>
      <xdr:colOff>3175</xdr:colOff>
      <xdr:row>58</xdr:row>
      <xdr:rowOff>22381</xdr:rowOff>
    </xdr:to>
    <xdr:sp macro="" textlink="">
      <xdr:nvSpPr>
        <xdr:cNvPr id="145" name="円/楕円 144"/>
        <xdr:cNvSpPr/>
      </xdr:nvSpPr>
      <xdr:spPr>
        <a:xfrm>
          <a:off x="1968500" y="986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13508</xdr:rowOff>
    </xdr:from>
    <xdr:ext cx="534377" cy="259045"/>
    <xdr:sp macro="" textlink="">
      <xdr:nvSpPr>
        <xdr:cNvPr id="146" name="テキスト ボックス 145"/>
        <xdr:cNvSpPr txBox="1"/>
      </xdr:nvSpPr>
      <xdr:spPr>
        <a:xfrm>
          <a:off x="1752111" y="995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91,480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89860</xdr:rowOff>
    </xdr:from>
    <xdr:to>
      <xdr:col>1</xdr:col>
      <xdr:colOff>485775</xdr:colOff>
      <xdr:row>58</xdr:row>
      <xdr:rowOff>20010</xdr:rowOff>
    </xdr:to>
    <xdr:sp macro="" textlink="">
      <xdr:nvSpPr>
        <xdr:cNvPr id="147" name="円/楕円 146"/>
        <xdr:cNvSpPr/>
      </xdr:nvSpPr>
      <xdr:spPr>
        <a:xfrm>
          <a:off x="1079500" y="98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11137</xdr:rowOff>
    </xdr:from>
    <xdr:ext cx="534377" cy="259045"/>
    <xdr:sp macro="" textlink="">
      <xdr:nvSpPr>
        <xdr:cNvPr id="148" name="テキスト ボックス 147"/>
        <xdr:cNvSpPr txBox="1"/>
      </xdr:nvSpPr>
      <xdr:spPr>
        <a:xfrm>
          <a:off x="863111" y="995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137,650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97258</xdr:rowOff>
    </xdr:from>
    <xdr:to>
      <xdr:col>6</xdr:col>
      <xdr:colOff>511175</xdr:colOff>
      <xdr:row>77</xdr:row>
      <xdr:rowOff>123665</xdr:rowOff>
    </xdr:to>
    <xdr:cxnSp macro="">
      <xdr:nvCxnSpPr>
        <xdr:cNvPr id="176" name="直線コネクタ 175"/>
        <xdr:cNvCxnSpPr/>
      </xdr:nvCxnSpPr>
      <xdr:spPr>
        <a:xfrm flipV="1">
          <a:off x="3797300" y="13298908"/>
          <a:ext cx="838200" cy="2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123665</xdr:rowOff>
    </xdr:from>
    <xdr:to>
      <xdr:col>5</xdr:col>
      <xdr:colOff>358775</xdr:colOff>
      <xdr:row>77</xdr:row>
      <xdr:rowOff>137282</xdr:rowOff>
    </xdr:to>
    <xdr:cxnSp macro="">
      <xdr:nvCxnSpPr>
        <xdr:cNvPr id="179" name="直線コネクタ 178"/>
        <xdr:cNvCxnSpPr/>
      </xdr:nvCxnSpPr>
      <xdr:spPr>
        <a:xfrm flipV="1">
          <a:off x="2908300" y="13325315"/>
          <a:ext cx="889000" cy="1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137282</xdr:rowOff>
    </xdr:from>
    <xdr:to>
      <xdr:col>4</xdr:col>
      <xdr:colOff>155575</xdr:colOff>
      <xdr:row>78</xdr:row>
      <xdr:rowOff>46134</xdr:rowOff>
    </xdr:to>
    <xdr:cxnSp macro="">
      <xdr:nvCxnSpPr>
        <xdr:cNvPr id="182" name="直線コネクタ 181"/>
        <xdr:cNvCxnSpPr/>
      </xdr:nvCxnSpPr>
      <xdr:spPr>
        <a:xfrm flipV="1">
          <a:off x="2019300" y="13338932"/>
          <a:ext cx="889000" cy="8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4" name="テキスト ボックス 183"/>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169614</xdr:rowOff>
    </xdr:from>
    <xdr:to>
      <xdr:col>2</xdr:col>
      <xdr:colOff>638175</xdr:colOff>
      <xdr:row>78</xdr:row>
      <xdr:rowOff>46134</xdr:rowOff>
    </xdr:to>
    <xdr:cxnSp macro="">
      <xdr:nvCxnSpPr>
        <xdr:cNvPr id="185" name="直線コネクタ 184"/>
        <xdr:cNvCxnSpPr/>
      </xdr:nvCxnSpPr>
      <xdr:spPr>
        <a:xfrm>
          <a:off x="1130300" y="13371264"/>
          <a:ext cx="889000" cy="4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102941</xdr:rowOff>
    </xdr:from>
    <xdr:ext cx="599010" cy="259045"/>
    <xdr:sp macro="" textlink="">
      <xdr:nvSpPr>
        <xdr:cNvPr id="187" name="テキスト ボックス 186"/>
        <xdr:cNvSpPr txBox="1"/>
      </xdr:nvSpPr>
      <xdr:spPr>
        <a:xfrm>
          <a:off x="1719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9" name="テキスト ボックス 188"/>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46458</xdr:rowOff>
    </xdr:from>
    <xdr:to>
      <xdr:col>6</xdr:col>
      <xdr:colOff>561975</xdr:colOff>
      <xdr:row>77</xdr:row>
      <xdr:rowOff>148058</xdr:rowOff>
    </xdr:to>
    <xdr:sp macro="" textlink="">
      <xdr:nvSpPr>
        <xdr:cNvPr id="195" name="円/楕円 194"/>
        <xdr:cNvSpPr/>
      </xdr:nvSpPr>
      <xdr:spPr>
        <a:xfrm>
          <a:off x="4584700" y="1324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24885</xdr:rowOff>
    </xdr:from>
    <xdr:ext cx="599010" cy="259045"/>
    <xdr:sp macro="" textlink="">
      <xdr:nvSpPr>
        <xdr:cNvPr id="196" name="民生費該当値テキスト"/>
        <xdr:cNvSpPr txBox="1"/>
      </xdr:nvSpPr>
      <xdr:spPr>
        <a:xfrm>
          <a:off x="4686300" y="1322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146,783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72865</xdr:rowOff>
    </xdr:from>
    <xdr:to>
      <xdr:col>5</xdr:col>
      <xdr:colOff>409575</xdr:colOff>
      <xdr:row>78</xdr:row>
      <xdr:rowOff>3015</xdr:rowOff>
    </xdr:to>
    <xdr:sp macro="" textlink="">
      <xdr:nvSpPr>
        <xdr:cNvPr id="197" name="円/楕円 196"/>
        <xdr:cNvSpPr/>
      </xdr:nvSpPr>
      <xdr:spPr>
        <a:xfrm>
          <a:off x="3746500" y="1327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165592</xdr:rowOff>
    </xdr:from>
    <xdr:ext cx="599010" cy="259045"/>
    <xdr:sp macro="" textlink="">
      <xdr:nvSpPr>
        <xdr:cNvPr id="198" name="テキスト ボックス 197"/>
        <xdr:cNvSpPr txBox="1"/>
      </xdr:nvSpPr>
      <xdr:spPr>
        <a:xfrm>
          <a:off x="3497794" y="1336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141,007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86482</xdr:rowOff>
    </xdr:from>
    <xdr:to>
      <xdr:col>4</xdr:col>
      <xdr:colOff>206375</xdr:colOff>
      <xdr:row>78</xdr:row>
      <xdr:rowOff>16632</xdr:rowOff>
    </xdr:to>
    <xdr:sp macro="" textlink="">
      <xdr:nvSpPr>
        <xdr:cNvPr id="199" name="円/楕円 198"/>
        <xdr:cNvSpPr/>
      </xdr:nvSpPr>
      <xdr:spPr>
        <a:xfrm>
          <a:off x="2857500" y="1328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7759</xdr:rowOff>
    </xdr:from>
    <xdr:ext cx="599010" cy="259045"/>
    <xdr:sp macro="" textlink="">
      <xdr:nvSpPr>
        <xdr:cNvPr id="200" name="テキスト ボックス 199"/>
        <xdr:cNvSpPr txBox="1"/>
      </xdr:nvSpPr>
      <xdr:spPr>
        <a:xfrm>
          <a:off x="2608794" y="1338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138,029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166784</xdr:rowOff>
    </xdr:from>
    <xdr:to>
      <xdr:col>3</xdr:col>
      <xdr:colOff>3175</xdr:colOff>
      <xdr:row>78</xdr:row>
      <xdr:rowOff>96934</xdr:rowOff>
    </xdr:to>
    <xdr:sp macro="" textlink="">
      <xdr:nvSpPr>
        <xdr:cNvPr id="201" name="円/楕円 200"/>
        <xdr:cNvSpPr/>
      </xdr:nvSpPr>
      <xdr:spPr>
        <a:xfrm>
          <a:off x="1968500" y="1336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88061</xdr:rowOff>
    </xdr:from>
    <xdr:ext cx="599010" cy="259045"/>
    <xdr:sp macro="" textlink="">
      <xdr:nvSpPr>
        <xdr:cNvPr id="202" name="テキスト ボックス 201"/>
        <xdr:cNvSpPr txBox="1"/>
      </xdr:nvSpPr>
      <xdr:spPr>
        <a:xfrm>
          <a:off x="1719794" y="1346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120,465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118814</xdr:rowOff>
    </xdr:from>
    <xdr:to>
      <xdr:col>1</xdr:col>
      <xdr:colOff>485775</xdr:colOff>
      <xdr:row>78</xdr:row>
      <xdr:rowOff>48964</xdr:rowOff>
    </xdr:to>
    <xdr:sp macro="" textlink="">
      <xdr:nvSpPr>
        <xdr:cNvPr id="203" name="円/楕円 202"/>
        <xdr:cNvSpPr/>
      </xdr:nvSpPr>
      <xdr:spPr>
        <a:xfrm>
          <a:off x="1079500" y="1332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40091</xdr:rowOff>
    </xdr:from>
    <xdr:ext cx="599010" cy="259045"/>
    <xdr:sp macro="" textlink="">
      <xdr:nvSpPr>
        <xdr:cNvPr id="204" name="テキスト ボックス 203"/>
        <xdr:cNvSpPr txBox="1"/>
      </xdr:nvSpPr>
      <xdr:spPr>
        <a:xfrm>
          <a:off x="830794" y="1341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6235</xdr:rowOff>
    </xdr:from>
    <xdr:to>
      <xdr:col>6</xdr:col>
      <xdr:colOff>511175</xdr:colOff>
      <xdr:row>98</xdr:row>
      <xdr:rowOff>30581</xdr:rowOff>
    </xdr:to>
    <xdr:cxnSp macro="">
      <xdr:nvCxnSpPr>
        <xdr:cNvPr id="233" name="直線コネクタ 232"/>
        <xdr:cNvCxnSpPr/>
      </xdr:nvCxnSpPr>
      <xdr:spPr>
        <a:xfrm flipV="1">
          <a:off x="3797300" y="16808335"/>
          <a:ext cx="8382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30581</xdr:rowOff>
    </xdr:from>
    <xdr:to>
      <xdr:col>5</xdr:col>
      <xdr:colOff>358775</xdr:colOff>
      <xdr:row>98</xdr:row>
      <xdr:rowOff>31443</xdr:rowOff>
    </xdr:to>
    <xdr:cxnSp macro="">
      <xdr:nvCxnSpPr>
        <xdr:cNvPr id="236" name="直線コネクタ 235"/>
        <xdr:cNvCxnSpPr/>
      </xdr:nvCxnSpPr>
      <xdr:spPr>
        <a:xfrm flipV="1">
          <a:off x="2908300" y="16832681"/>
          <a:ext cx="8890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31443</xdr:rowOff>
    </xdr:from>
    <xdr:to>
      <xdr:col>4</xdr:col>
      <xdr:colOff>155575</xdr:colOff>
      <xdr:row>98</xdr:row>
      <xdr:rowOff>59012</xdr:rowOff>
    </xdr:to>
    <xdr:cxnSp macro="">
      <xdr:nvCxnSpPr>
        <xdr:cNvPr id="239" name="直線コネクタ 238"/>
        <xdr:cNvCxnSpPr/>
      </xdr:nvCxnSpPr>
      <xdr:spPr>
        <a:xfrm flipV="1">
          <a:off x="2019300" y="16833543"/>
          <a:ext cx="8890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56459</xdr:rowOff>
    </xdr:from>
    <xdr:to>
      <xdr:col>2</xdr:col>
      <xdr:colOff>638175</xdr:colOff>
      <xdr:row>98</xdr:row>
      <xdr:rowOff>59012</xdr:rowOff>
    </xdr:to>
    <xdr:cxnSp macro="">
      <xdr:nvCxnSpPr>
        <xdr:cNvPr id="242" name="直線コネクタ 241"/>
        <xdr:cNvCxnSpPr/>
      </xdr:nvCxnSpPr>
      <xdr:spPr>
        <a:xfrm>
          <a:off x="1130300" y="16858559"/>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75666</xdr:rowOff>
    </xdr:from>
    <xdr:ext cx="534377" cy="259045"/>
    <xdr:sp macro="" textlink="">
      <xdr:nvSpPr>
        <xdr:cNvPr id="244" name="テキスト ボックス 243"/>
        <xdr:cNvSpPr txBox="1"/>
      </xdr:nvSpPr>
      <xdr:spPr>
        <a:xfrm>
          <a:off x="1752111" y="161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100057</xdr:rowOff>
    </xdr:from>
    <xdr:ext cx="534377" cy="259045"/>
    <xdr:sp macro="" textlink="">
      <xdr:nvSpPr>
        <xdr:cNvPr id="246" name="テキスト ボックス 245"/>
        <xdr:cNvSpPr txBox="1"/>
      </xdr:nvSpPr>
      <xdr:spPr>
        <a:xfrm>
          <a:off x="863111" y="162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126885</xdr:rowOff>
    </xdr:from>
    <xdr:to>
      <xdr:col>6</xdr:col>
      <xdr:colOff>561975</xdr:colOff>
      <xdr:row>98</xdr:row>
      <xdr:rowOff>57035</xdr:rowOff>
    </xdr:to>
    <xdr:sp macro="" textlink="">
      <xdr:nvSpPr>
        <xdr:cNvPr id="252" name="円/楕円 251"/>
        <xdr:cNvSpPr/>
      </xdr:nvSpPr>
      <xdr:spPr>
        <a:xfrm>
          <a:off x="4584700" y="1675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41812</xdr:rowOff>
    </xdr:from>
    <xdr:ext cx="534377" cy="259045"/>
    <xdr:sp macro="" textlink="">
      <xdr:nvSpPr>
        <xdr:cNvPr id="253" name="衛生費該当値テキスト"/>
        <xdr:cNvSpPr txBox="1"/>
      </xdr:nvSpPr>
      <xdr:spPr>
        <a:xfrm>
          <a:off x="4686300" y="166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27,515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151231</xdr:rowOff>
    </xdr:from>
    <xdr:to>
      <xdr:col>5</xdr:col>
      <xdr:colOff>409575</xdr:colOff>
      <xdr:row>98</xdr:row>
      <xdr:rowOff>81381</xdr:rowOff>
    </xdr:to>
    <xdr:sp macro="" textlink="">
      <xdr:nvSpPr>
        <xdr:cNvPr id="254" name="円/楕円 253"/>
        <xdr:cNvSpPr/>
      </xdr:nvSpPr>
      <xdr:spPr>
        <a:xfrm>
          <a:off x="3746500" y="1678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72508</xdr:rowOff>
    </xdr:from>
    <xdr:ext cx="534377" cy="259045"/>
    <xdr:sp macro="" textlink="">
      <xdr:nvSpPr>
        <xdr:cNvPr id="255" name="テキスト ボックス 254"/>
        <xdr:cNvSpPr txBox="1"/>
      </xdr:nvSpPr>
      <xdr:spPr>
        <a:xfrm>
          <a:off x="3530111" y="1687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152093</xdr:rowOff>
    </xdr:from>
    <xdr:to>
      <xdr:col>4</xdr:col>
      <xdr:colOff>206375</xdr:colOff>
      <xdr:row>98</xdr:row>
      <xdr:rowOff>82243</xdr:rowOff>
    </xdr:to>
    <xdr:sp macro="" textlink="">
      <xdr:nvSpPr>
        <xdr:cNvPr id="256" name="円/楕円 255"/>
        <xdr:cNvSpPr/>
      </xdr:nvSpPr>
      <xdr:spPr>
        <a:xfrm>
          <a:off x="2857500" y="1678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73370</xdr:rowOff>
    </xdr:from>
    <xdr:ext cx="534377" cy="259045"/>
    <xdr:sp macro="" textlink="">
      <xdr:nvSpPr>
        <xdr:cNvPr id="257" name="テキスト ボックス 256"/>
        <xdr:cNvSpPr txBox="1"/>
      </xdr:nvSpPr>
      <xdr:spPr>
        <a:xfrm>
          <a:off x="2641111" y="1687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24,207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8212</xdr:rowOff>
    </xdr:from>
    <xdr:to>
      <xdr:col>3</xdr:col>
      <xdr:colOff>3175</xdr:colOff>
      <xdr:row>98</xdr:row>
      <xdr:rowOff>109812</xdr:rowOff>
    </xdr:to>
    <xdr:sp macro="" textlink="">
      <xdr:nvSpPr>
        <xdr:cNvPr id="258" name="円/楕円 257"/>
        <xdr:cNvSpPr/>
      </xdr:nvSpPr>
      <xdr:spPr>
        <a:xfrm>
          <a:off x="1968500" y="1681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100939</xdr:rowOff>
    </xdr:from>
    <xdr:ext cx="534377" cy="259045"/>
    <xdr:sp macro="" textlink="">
      <xdr:nvSpPr>
        <xdr:cNvPr id="259" name="テキスト ボックス 258"/>
        <xdr:cNvSpPr txBox="1"/>
      </xdr:nvSpPr>
      <xdr:spPr>
        <a:xfrm>
          <a:off x="1752111" y="1690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5659</xdr:rowOff>
    </xdr:from>
    <xdr:to>
      <xdr:col>1</xdr:col>
      <xdr:colOff>485775</xdr:colOff>
      <xdr:row>98</xdr:row>
      <xdr:rowOff>107259</xdr:rowOff>
    </xdr:to>
    <xdr:sp macro="" textlink="">
      <xdr:nvSpPr>
        <xdr:cNvPr id="260" name="円/楕円 259"/>
        <xdr:cNvSpPr/>
      </xdr:nvSpPr>
      <xdr:spPr>
        <a:xfrm>
          <a:off x="1079500" y="1680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98386</xdr:rowOff>
    </xdr:from>
    <xdr:ext cx="534377" cy="259045"/>
    <xdr:sp macro="" textlink="">
      <xdr:nvSpPr>
        <xdr:cNvPr id="261" name="テキスト ボックス 260"/>
        <xdr:cNvSpPr txBox="1"/>
      </xdr:nvSpPr>
      <xdr:spPr>
        <a:xfrm>
          <a:off x="863111" y="1690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29210</xdr:rowOff>
    </xdr:from>
    <xdr:to>
      <xdr:col>15</xdr:col>
      <xdr:colOff>180975</xdr:colOff>
      <xdr:row>39</xdr:row>
      <xdr:rowOff>33782</xdr:rowOff>
    </xdr:to>
    <xdr:cxnSp macro="">
      <xdr:nvCxnSpPr>
        <xdr:cNvPr id="290" name="直線コネクタ 289"/>
        <xdr:cNvCxnSpPr/>
      </xdr:nvCxnSpPr>
      <xdr:spPr>
        <a:xfrm>
          <a:off x="9639300" y="67157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64</xdr:rowOff>
    </xdr:from>
    <xdr:to>
      <xdr:col>14</xdr:col>
      <xdr:colOff>28575</xdr:colOff>
      <xdr:row>39</xdr:row>
      <xdr:rowOff>29210</xdr:rowOff>
    </xdr:to>
    <xdr:cxnSp macro="">
      <xdr:nvCxnSpPr>
        <xdr:cNvPr id="293" name="直線コネクタ 292"/>
        <xdr:cNvCxnSpPr/>
      </xdr:nvCxnSpPr>
      <xdr:spPr>
        <a:xfrm>
          <a:off x="8750300" y="6686614"/>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167513</xdr:rowOff>
    </xdr:from>
    <xdr:to>
      <xdr:col>12</xdr:col>
      <xdr:colOff>511175</xdr:colOff>
      <xdr:row>39</xdr:row>
      <xdr:rowOff>64</xdr:rowOff>
    </xdr:to>
    <xdr:cxnSp macro="">
      <xdr:nvCxnSpPr>
        <xdr:cNvPr id="296" name="直線コネクタ 295"/>
        <xdr:cNvCxnSpPr/>
      </xdr:nvCxnSpPr>
      <xdr:spPr>
        <a:xfrm>
          <a:off x="7861300" y="6339713"/>
          <a:ext cx="889000" cy="3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21209</xdr:rowOff>
    </xdr:from>
    <xdr:to>
      <xdr:col>11</xdr:col>
      <xdr:colOff>307975</xdr:colOff>
      <xdr:row>36</xdr:row>
      <xdr:rowOff>167513</xdr:rowOff>
    </xdr:to>
    <xdr:cxnSp macro="">
      <xdr:nvCxnSpPr>
        <xdr:cNvPr id="299" name="直線コネクタ 298"/>
        <xdr:cNvCxnSpPr/>
      </xdr:nvCxnSpPr>
      <xdr:spPr>
        <a:xfrm>
          <a:off x="6972300" y="6193409"/>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75328</xdr:rowOff>
    </xdr:from>
    <xdr:ext cx="469744" cy="259045"/>
    <xdr:sp macro="" textlink="">
      <xdr:nvSpPr>
        <xdr:cNvPr id="303" name="テキスト ボックス 302"/>
        <xdr:cNvSpPr txBox="1"/>
      </xdr:nvSpPr>
      <xdr:spPr>
        <a:xfrm>
          <a:off x="6737427" y="624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154432</xdr:rowOff>
    </xdr:from>
    <xdr:to>
      <xdr:col>15</xdr:col>
      <xdr:colOff>231775</xdr:colOff>
      <xdr:row>39</xdr:row>
      <xdr:rowOff>84582</xdr:rowOff>
    </xdr:to>
    <xdr:sp macro="" textlink="">
      <xdr:nvSpPr>
        <xdr:cNvPr id="309" name="円/楕円 308"/>
        <xdr:cNvSpPr/>
      </xdr:nvSpPr>
      <xdr:spPr>
        <a:xfrm>
          <a:off x="104267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69359</xdr:rowOff>
    </xdr:from>
    <xdr:ext cx="313932" cy="259045"/>
    <xdr:sp macro="" textlink="">
      <xdr:nvSpPr>
        <xdr:cNvPr id="310" name="労働費該当値テキスト"/>
        <xdr:cNvSpPr txBox="1"/>
      </xdr:nvSpPr>
      <xdr:spPr>
        <a:xfrm>
          <a:off x="10528300" y="65844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149860</xdr:rowOff>
    </xdr:from>
    <xdr:to>
      <xdr:col>14</xdr:col>
      <xdr:colOff>79375</xdr:colOff>
      <xdr:row>39</xdr:row>
      <xdr:rowOff>80010</xdr:rowOff>
    </xdr:to>
    <xdr:sp macro="" textlink="">
      <xdr:nvSpPr>
        <xdr:cNvPr id="311" name="円/楕円 310"/>
        <xdr:cNvSpPr/>
      </xdr:nvSpPr>
      <xdr:spPr>
        <a:xfrm>
          <a:off x="9588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71137</xdr:rowOff>
    </xdr:from>
    <xdr:ext cx="313932" cy="259045"/>
    <xdr:sp macro="" textlink="">
      <xdr:nvSpPr>
        <xdr:cNvPr id="312" name="テキスト ボックス 311"/>
        <xdr:cNvSpPr txBox="1"/>
      </xdr:nvSpPr>
      <xdr:spPr>
        <a:xfrm>
          <a:off x="9482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120714</xdr:rowOff>
    </xdr:from>
    <xdr:to>
      <xdr:col>12</xdr:col>
      <xdr:colOff>561975</xdr:colOff>
      <xdr:row>39</xdr:row>
      <xdr:rowOff>50864</xdr:rowOff>
    </xdr:to>
    <xdr:sp macro="" textlink="">
      <xdr:nvSpPr>
        <xdr:cNvPr id="313" name="円/楕円 312"/>
        <xdr:cNvSpPr/>
      </xdr:nvSpPr>
      <xdr:spPr>
        <a:xfrm>
          <a:off x="8699500" y="66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41991</xdr:rowOff>
    </xdr:from>
    <xdr:ext cx="378565" cy="259045"/>
    <xdr:sp macro="" textlink="">
      <xdr:nvSpPr>
        <xdr:cNvPr id="314" name="テキスト ボックス 313"/>
        <xdr:cNvSpPr txBox="1"/>
      </xdr:nvSpPr>
      <xdr:spPr>
        <a:xfrm>
          <a:off x="8561017" y="6728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116713</xdr:rowOff>
    </xdr:from>
    <xdr:to>
      <xdr:col>11</xdr:col>
      <xdr:colOff>358775</xdr:colOff>
      <xdr:row>37</xdr:row>
      <xdr:rowOff>46863</xdr:rowOff>
    </xdr:to>
    <xdr:sp macro="" textlink="">
      <xdr:nvSpPr>
        <xdr:cNvPr id="315" name="円/楕円 314"/>
        <xdr:cNvSpPr/>
      </xdr:nvSpPr>
      <xdr:spPr>
        <a:xfrm>
          <a:off x="7810500" y="62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37990</xdr:rowOff>
    </xdr:from>
    <xdr:ext cx="469744" cy="259045"/>
    <xdr:sp macro="" textlink="">
      <xdr:nvSpPr>
        <xdr:cNvPr id="316" name="テキスト ボックス 315"/>
        <xdr:cNvSpPr txBox="1"/>
      </xdr:nvSpPr>
      <xdr:spPr>
        <a:xfrm>
          <a:off x="7626427" y="638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141859</xdr:rowOff>
    </xdr:from>
    <xdr:to>
      <xdr:col>10</xdr:col>
      <xdr:colOff>155575</xdr:colOff>
      <xdr:row>36</xdr:row>
      <xdr:rowOff>72009</xdr:rowOff>
    </xdr:to>
    <xdr:sp macro="" textlink="">
      <xdr:nvSpPr>
        <xdr:cNvPr id="317" name="円/楕円 316"/>
        <xdr:cNvSpPr/>
      </xdr:nvSpPr>
      <xdr:spPr>
        <a:xfrm>
          <a:off x="6921500" y="614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88536</xdr:rowOff>
    </xdr:from>
    <xdr:ext cx="469744" cy="259045"/>
    <xdr:sp macro="" textlink="">
      <xdr:nvSpPr>
        <xdr:cNvPr id="318" name="テキスト ボックス 317"/>
        <xdr:cNvSpPr txBox="1"/>
      </xdr:nvSpPr>
      <xdr:spPr>
        <a:xfrm>
          <a:off x="6737427" y="59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15840</xdr:rowOff>
    </xdr:from>
    <xdr:to>
      <xdr:col>15</xdr:col>
      <xdr:colOff>180975</xdr:colOff>
      <xdr:row>57</xdr:row>
      <xdr:rowOff>96593</xdr:rowOff>
    </xdr:to>
    <xdr:cxnSp macro="">
      <xdr:nvCxnSpPr>
        <xdr:cNvPr id="345" name="直線コネクタ 344"/>
        <xdr:cNvCxnSpPr/>
      </xdr:nvCxnSpPr>
      <xdr:spPr>
        <a:xfrm>
          <a:off x="9639300" y="9788490"/>
          <a:ext cx="838200" cy="8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15840</xdr:rowOff>
    </xdr:from>
    <xdr:to>
      <xdr:col>14</xdr:col>
      <xdr:colOff>28575</xdr:colOff>
      <xdr:row>57</xdr:row>
      <xdr:rowOff>23393</xdr:rowOff>
    </xdr:to>
    <xdr:cxnSp macro="">
      <xdr:nvCxnSpPr>
        <xdr:cNvPr id="348" name="直線コネクタ 347"/>
        <xdr:cNvCxnSpPr/>
      </xdr:nvCxnSpPr>
      <xdr:spPr>
        <a:xfrm flipV="1">
          <a:off x="8750300" y="9788490"/>
          <a:ext cx="889000" cy="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150844</xdr:rowOff>
    </xdr:from>
    <xdr:ext cx="534377" cy="259045"/>
    <xdr:sp macro="" textlink="">
      <xdr:nvSpPr>
        <xdr:cNvPr id="350" name="テキスト ボックス 349"/>
        <xdr:cNvSpPr txBox="1"/>
      </xdr:nvSpPr>
      <xdr:spPr>
        <a:xfrm>
          <a:off x="9372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23393</xdr:rowOff>
    </xdr:from>
    <xdr:to>
      <xdr:col>12</xdr:col>
      <xdr:colOff>511175</xdr:colOff>
      <xdr:row>57</xdr:row>
      <xdr:rowOff>105711</xdr:rowOff>
    </xdr:to>
    <xdr:cxnSp macro="">
      <xdr:nvCxnSpPr>
        <xdr:cNvPr id="351" name="直線コネクタ 350"/>
        <xdr:cNvCxnSpPr/>
      </xdr:nvCxnSpPr>
      <xdr:spPr>
        <a:xfrm flipV="1">
          <a:off x="7861300" y="9796043"/>
          <a:ext cx="889000" cy="8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146496</xdr:rowOff>
    </xdr:from>
    <xdr:ext cx="534377" cy="259045"/>
    <xdr:sp macro="" textlink="">
      <xdr:nvSpPr>
        <xdr:cNvPr id="353" name="テキスト ボックス 352"/>
        <xdr:cNvSpPr txBox="1"/>
      </xdr:nvSpPr>
      <xdr:spPr>
        <a:xfrm>
          <a:off x="8483111" y="99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49302</xdr:rowOff>
    </xdr:from>
    <xdr:to>
      <xdr:col>11</xdr:col>
      <xdr:colOff>307975</xdr:colOff>
      <xdr:row>57</xdr:row>
      <xdr:rowOff>105711</xdr:rowOff>
    </xdr:to>
    <xdr:cxnSp macro="">
      <xdr:nvCxnSpPr>
        <xdr:cNvPr id="354" name="直線コネクタ 353"/>
        <xdr:cNvCxnSpPr/>
      </xdr:nvCxnSpPr>
      <xdr:spPr>
        <a:xfrm>
          <a:off x="6972300" y="9821952"/>
          <a:ext cx="889000" cy="5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154291</xdr:rowOff>
    </xdr:from>
    <xdr:ext cx="534377" cy="259045"/>
    <xdr:sp macro="" textlink="">
      <xdr:nvSpPr>
        <xdr:cNvPr id="356" name="テキスト ボックス 355"/>
        <xdr:cNvSpPr txBox="1"/>
      </xdr:nvSpPr>
      <xdr:spPr>
        <a:xfrm>
          <a:off x="7594111" y="9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160984</xdr:rowOff>
    </xdr:from>
    <xdr:ext cx="534377" cy="259045"/>
    <xdr:sp macro="" textlink="">
      <xdr:nvSpPr>
        <xdr:cNvPr id="358" name="テキスト ボックス 357"/>
        <xdr:cNvSpPr txBox="1"/>
      </xdr:nvSpPr>
      <xdr:spPr>
        <a:xfrm>
          <a:off x="6705111" y="99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45793</xdr:rowOff>
    </xdr:from>
    <xdr:to>
      <xdr:col>15</xdr:col>
      <xdr:colOff>231775</xdr:colOff>
      <xdr:row>57</xdr:row>
      <xdr:rowOff>147393</xdr:rowOff>
    </xdr:to>
    <xdr:sp macro="" textlink="">
      <xdr:nvSpPr>
        <xdr:cNvPr id="364" name="円/楕円 363"/>
        <xdr:cNvSpPr/>
      </xdr:nvSpPr>
      <xdr:spPr>
        <a:xfrm>
          <a:off x="10426700" y="981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24220</xdr:rowOff>
    </xdr:from>
    <xdr:ext cx="534377" cy="259045"/>
    <xdr:sp macro="" textlink="">
      <xdr:nvSpPr>
        <xdr:cNvPr id="365" name="農林水産業費該当値テキスト"/>
        <xdr:cNvSpPr txBox="1"/>
      </xdr:nvSpPr>
      <xdr:spPr>
        <a:xfrm>
          <a:off x="10528300" y="979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93,857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136490</xdr:rowOff>
    </xdr:from>
    <xdr:to>
      <xdr:col>14</xdr:col>
      <xdr:colOff>79375</xdr:colOff>
      <xdr:row>57</xdr:row>
      <xdr:rowOff>66640</xdr:rowOff>
    </xdr:to>
    <xdr:sp macro="" textlink="">
      <xdr:nvSpPr>
        <xdr:cNvPr id="366" name="円/楕円 365"/>
        <xdr:cNvSpPr/>
      </xdr:nvSpPr>
      <xdr:spPr>
        <a:xfrm>
          <a:off x="9588500" y="97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83167</xdr:rowOff>
    </xdr:from>
    <xdr:ext cx="599010" cy="259045"/>
    <xdr:sp macro="" textlink="">
      <xdr:nvSpPr>
        <xdr:cNvPr id="367" name="テキスト ボックス 366"/>
        <xdr:cNvSpPr txBox="1"/>
      </xdr:nvSpPr>
      <xdr:spPr>
        <a:xfrm>
          <a:off x="9339794" y="951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129,182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144043</xdr:rowOff>
    </xdr:from>
    <xdr:to>
      <xdr:col>12</xdr:col>
      <xdr:colOff>561975</xdr:colOff>
      <xdr:row>57</xdr:row>
      <xdr:rowOff>74193</xdr:rowOff>
    </xdr:to>
    <xdr:sp macro="" textlink="">
      <xdr:nvSpPr>
        <xdr:cNvPr id="368" name="円/楕円 367"/>
        <xdr:cNvSpPr/>
      </xdr:nvSpPr>
      <xdr:spPr>
        <a:xfrm>
          <a:off x="8699500" y="97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90720</xdr:rowOff>
    </xdr:from>
    <xdr:ext cx="599010" cy="259045"/>
    <xdr:sp macro="" textlink="">
      <xdr:nvSpPr>
        <xdr:cNvPr id="369" name="テキスト ボックス 368"/>
        <xdr:cNvSpPr txBox="1"/>
      </xdr:nvSpPr>
      <xdr:spPr>
        <a:xfrm>
          <a:off x="8450794" y="952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125,878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54911</xdr:rowOff>
    </xdr:from>
    <xdr:to>
      <xdr:col>11</xdr:col>
      <xdr:colOff>358775</xdr:colOff>
      <xdr:row>57</xdr:row>
      <xdr:rowOff>156511</xdr:rowOff>
    </xdr:to>
    <xdr:sp macro="" textlink="">
      <xdr:nvSpPr>
        <xdr:cNvPr id="370" name="円/楕円 369"/>
        <xdr:cNvSpPr/>
      </xdr:nvSpPr>
      <xdr:spPr>
        <a:xfrm>
          <a:off x="7810500" y="982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1588</xdr:rowOff>
    </xdr:from>
    <xdr:ext cx="534377" cy="259045"/>
    <xdr:sp macro="" textlink="">
      <xdr:nvSpPr>
        <xdr:cNvPr id="371" name="テキスト ボックス 370"/>
        <xdr:cNvSpPr txBox="1"/>
      </xdr:nvSpPr>
      <xdr:spPr>
        <a:xfrm>
          <a:off x="7594111" y="960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89,868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169952</xdr:rowOff>
    </xdr:from>
    <xdr:to>
      <xdr:col>10</xdr:col>
      <xdr:colOff>155575</xdr:colOff>
      <xdr:row>57</xdr:row>
      <xdr:rowOff>100102</xdr:rowOff>
    </xdr:to>
    <xdr:sp macro="" textlink="">
      <xdr:nvSpPr>
        <xdr:cNvPr id="372" name="円/楕円 371"/>
        <xdr:cNvSpPr/>
      </xdr:nvSpPr>
      <xdr:spPr>
        <a:xfrm>
          <a:off x="6921500" y="977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116629</xdr:rowOff>
    </xdr:from>
    <xdr:ext cx="599010" cy="259045"/>
    <xdr:sp macro="" textlink="">
      <xdr:nvSpPr>
        <xdr:cNvPr id="373" name="テキスト ボックス 372"/>
        <xdr:cNvSpPr txBox="1"/>
      </xdr:nvSpPr>
      <xdr:spPr>
        <a:xfrm>
          <a:off x="6672794" y="954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114078</xdr:rowOff>
    </xdr:from>
    <xdr:to>
      <xdr:col>15</xdr:col>
      <xdr:colOff>180975</xdr:colOff>
      <xdr:row>78</xdr:row>
      <xdr:rowOff>128718</xdr:rowOff>
    </xdr:to>
    <xdr:cxnSp macro="">
      <xdr:nvCxnSpPr>
        <xdr:cNvPr id="400" name="直線コネクタ 399"/>
        <xdr:cNvCxnSpPr/>
      </xdr:nvCxnSpPr>
      <xdr:spPr>
        <a:xfrm>
          <a:off x="9639300" y="13487178"/>
          <a:ext cx="838200" cy="1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114078</xdr:rowOff>
    </xdr:from>
    <xdr:to>
      <xdr:col>14</xdr:col>
      <xdr:colOff>28575</xdr:colOff>
      <xdr:row>78</xdr:row>
      <xdr:rowOff>128718</xdr:rowOff>
    </xdr:to>
    <xdr:cxnSp macro="">
      <xdr:nvCxnSpPr>
        <xdr:cNvPr id="403" name="直線コネクタ 402"/>
        <xdr:cNvCxnSpPr/>
      </xdr:nvCxnSpPr>
      <xdr:spPr>
        <a:xfrm flipV="1">
          <a:off x="8750300" y="13487178"/>
          <a:ext cx="889000" cy="1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128718</xdr:rowOff>
    </xdr:from>
    <xdr:to>
      <xdr:col>12</xdr:col>
      <xdr:colOff>511175</xdr:colOff>
      <xdr:row>78</xdr:row>
      <xdr:rowOff>133090</xdr:rowOff>
    </xdr:to>
    <xdr:cxnSp macro="">
      <xdr:nvCxnSpPr>
        <xdr:cNvPr id="406" name="直線コネクタ 405"/>
        <xdr:cNvCxnSpPr/>
      </xdr:nvCxnSpPr>
      <xdr:spPr>
        <a:xfrm flipV="1">
          <a:off x="7861300" y="13501818"/>
          <a:ext cx="889000" cy="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143722</xdr:rowOff>
    </xdr:from>
    <xdr:ext cx="534377" cy="259045"/>
    <xdr:sp macro="" textlink="">
      <xdr:nvSpPr>
        <xdr:cNvPr id="408" name="テキスト ボックス 407"/>
        <xdr:cNvSpPr txBox="1"/>
      </xdr:nvSpPr>
      <xdr:spPr>
        <a:xfrm>
          <a:off x="8483111" y="13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133090</xdr:rowOff>
    </xdr:from>
    <xdr:to>
      <xdr:col>11</xdr:col>
      <xdr:colOff>307975</xdr:colOff>
      <xdr:row>78</xdr:row>
      <xdr:rowOff>133655</xdr:rowOff>
    </xdr:to>
    <xdr:cxnSp macro="">
      <xdr:nvCxnSpPr>
        <xdr:cNvPr id="409" name="直線コネクタ 408"/>
        <xdr:cNvCxnSpPr/>
      </xdr:nvCxnSpPr>
      <xdr:spPr>
        <a:xfrm flipV="1">
          <a:off x="6972300" y="13506190"/>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13713</xdr:rowOff>
    </xdr:from>
    <xdr:ext cx="534377" cy="259045"/>
    <xdr:sp macro="" textlink="">
      <xdr:nvSpPr>
        <xdr:cNvPr id="411" name="テキスト ボックス 410"/>
        <xdr:cNvSpPr txBox="1"/>
      </xdr:nvSpPr>
      <xdr:spPr>
        <a:xfrm>
          <a:off x="7594111" y="1304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25033</xdr:rowOff>
    </xdr:from>
    <xdr:ext cx="534377" cy="259045"/>
    <xdr:sp macro="" textlink="">
      <xdr:nvSpPr>
        <xdr:cNvPr id="413" name="テキスト ボックス 412"/>
        <xdr:cNvSpPr txBox="1"/>
      </xdr:nvSpPr>
      <xdr:spPr>
        <a:xfrm>
          <a:off x="6705111" y="130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77918</xdr:rowOff>
    </xdr:from>
    <xdr:to>
      <xdr:col>15</xdr:col>
      <xdr:colOff>231775</xdr:colOff>
      <xdr:row>79</xdr:row>
      <xdr:rowOff>8068</xdr:rowOff>
    </xdr:to>
    <xdr:sp macro="" textlink="">
      <xdr:nvSpPr>
        <xdr:cNvPr id="419" name="円/楕円 418"/>
        <xdr:cNvSpPr/>
      </xdr:nvSpPr>
      <xdr:spPr>
        <a:xfrm>
          <a:off x="10426700" y="1345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164295</xdr:rowOff>
    </xdr:from>
    <xdr:ext cx="469744" cy="259045"/>
    <xdr:sp macro="" textlink="">
      <xdr:nvSpPr>
        <xdr:cNvPr id="420" name="商工費該当値テキスト"/>
        <xdr:cNvSpPr txBox="1"/>
      </xdr:nvSpPr>
      <xdr:spPr>
        <a:xfrm>
          <a:off x="10528300" y="133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63278</xdr:rowOff>
    </xdr:from>
    <xdr:to>
      <xdr:col>14</xdr:col>
      <xdr:colOff>79375</xdr:colOff>
      <xdr:row>78</xdr:row>
      <xdr:rowOff>164878</xdr:rowOff>
    </xdr:to>
    <xdr:sp macro="" textlink="">
      <xdr:nvSpPr>
        <xdr:cNvPr id="421" name="円/楕円 420"/>
        <xdr:cNvSpPr/>
      </xdr:nvSpPr>
      <xdr:spPr>
        <a:xfrm>
          <a:off x="9588500" y="1343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156005</xdr:rowOff>
    </xdr:from>
    <xdr:ext cx="469744" cy="259045"/>
    <xdr:sp macro="" textlink="">
      <xdr:nvSpPr>
        <xdr:cNvPr id="422" name="テキスト ボックス 421"/>
        <xdr:cNvSpPr txBox="1"/>
      </xdr:nvSpPr>
      <xdr:spPr>
        <a:xfrm>
          <a:off x="9404427" y="135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77918</xdr:rowOff>
    </xdr:from>
    <xdr:to>
      <xdr:col>12</xdr:col>
      <xdr:colOff>561975</xdr:colOff>
      <xdr:row>79</xdr:row>
      <xdr:rowOff>8068</xdr:rowOff>
    </xdr:to>
    <xdr:sp macro="" textlink="">
      <xdr:nvSpPr>
        <xdr:cNvPr id="423" name="円/楕円 422"/>
        <xdr:cNvSpPr/>
      </xdr:nvSpPr>
      <xdr:spPr>
        <a:xfrm>
          <a:off x="8699500" y="1345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170645</xdr:rowOff>
    </xdr:from>
    <xdr:ext cx="469744" cy="259045"/>
    <xdr:sp macro="" textlink="">
      <xdr:nvSpPr>
        <xdr:cNvPr id="424" name="テキスト ボックス 423"/>
        <xdr:cNvSpPr txBox="1"/>
      </xdr:nvSpPr>
      <xdr:spPr>
        <a:xfrm>
          <a:off x="8515427" y="1354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82290</xdr:rowOff>
    </xdr:from>
    <xdr:to>
      <xdr:col>11</xdr:col>
      <xdr:colOff>358775</xdr:colOff>
      <xdr:row>79</xdr:row>
      <xdr:rowOff>12440</xdr:rowOff>
    </xdr:to>
    <xdr:sp macro="" textlink="">
      <xdr:nvSpPr>
        <xdr:cNvPr id="425" name="円/楕円 424"/>
        <xdr:cNvSpPr/>
      </xdr:nvSpPr>
      <xdr:spPr>
        <a:xfrm>
          <a:off x="7810500" y="134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3567</xdr:rowOff>
    </xdr:from>
    <xdr:ext cx="378565" cy="259045"/>
    <xdr:sp macro="" textlink="">
      <xdr:nvSpPr>
        <xdr:cNvPr id="426" name="テキスト ボックス 425"/>
        <xdr:cNvSpPr txBox="1"/>
      </xdr:nvSpPr>
      <xdr:spPr>
        <a:xfrm>
          <a:off x="7672017" y="1354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82855</xdr:rowOff>
    </xdr:from>
    <xdr:to>
      <xdr:col>10</xdr:col>
      <xdr:colOff>155575</xdr:colOff>
      <xdr:row>79</xdr:row>
      <xdr:rowOff>13005</xdr:rowOff>
    </xdr:to>
    <xdr:sp macro="" textlink="">
      <xdr:nvSpPr>
        <xdr:cNvPr id="427" name="円/楕円 426"/>
        <xdr:cNvSpPr/>
      </xdr:nvSpPr>
      <xdr:spPr>
        <a:xfrm>
          <a:off x="6921500" y="134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4132</xdr:rowOff>
    </xdr:from>
    <xdr:ext cx="378565" cy="259045"/>
    <xdr:sp macro="" textlink="">
      <xdr:nvSpPr>
        <xdr:cNvPr id="428" name="テキスト ボックス 427"/>
        <xdr:cNvSpPr txBox="1"/>
      </xdr:nvSpPr>
      <xdr:spPr>
        <a:xfrm>
          <a:off x="6783017" y="1354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90385</xdr:rowOff>
    </xdr:from>
    <xdr:to>
      <xdr:col>15</xdr:col>
      <xdr:colOff>180975</xdr:colOff>
      <xdr:row>96</xdr:row>
      <xdr:rowOff>99820</xdr:rowOff>
    </xdr:to>
    <xdr:cxnSp macro="">
      <xdr:nvCxnSpPr>
        <xdr:cNvPr id="453" name="直線コネクタ 452"/>
        <xdr:cNvCxnSpPr/>
      </xdr:nvCxnSpPr>
      <xdr:spPr>
        <a:xfrm flipV="1">
          <a:off x="9639300" y="16549585"/>
          <a:ext cx="8382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99820</xdr:rowOff>
    </xdr:from>
    <xdr:to>
      <xdr:col>14</xdr:col>
      <xdr:colOff>28575</xdr:colOff>
      <xdr:row>96</xdr:row>
      <xdr:rowOff>119566</xdr:rowOff>
    </xdr:to>
    <xdr:cxnSp macro="">
      <xdr:nvCxnSpPr>
        <xdr:cNvPr id="456" name="直線コネクタ 455"/>
        <xdr:cNvCxnSpPr/>
      </xdr:nvCxnSpPr>
      <xdr:spPr>
        <a:xfrm flipV="1">
          <a:off x="8750300" y="16559020"/>
          <a:ext cx="889000" cy="1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119566</xdr:rowOff>
    </xdr:from>
    <xdr:to>
      <xdr:col>12</xdr:col>
      <xdr:colOff>511175</xdr:colOff>
      <xdr:row>96</xdr:row>
      <xdr:rowOff>141500</xdr:rowOff>
    </xdr:to>
    <xdr:cxnSp macro="">
      <xdr:nvCxnSpPr>
        <xdr:cNvPr id="459" name="直線コネクタ 458"/>
        <xdr:cNvCxnSpPr/>
      </xdr:nvCxnSpPr>
      <xdr:spPr>
        <a:xfrm flipV="1">
          <a:off x="7861300" y="16578766"/>
          <a:ext cx="889000" cy="2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66169</xdr:rowOff>
    </xdr:from>
    <xdr:ext cx="534377" cy="259045"/>
    <xdr:sp macro="" textlink="">
      <xdr:nvSpPr>
        <xdr:cNvPr id="461" name="テキスト ボックス 460"/>
        <xdr:cNvSpPr txBox="1"/>
      </xdr:nvSpPr>
      <xdr:spPr>
        <a:xfrm>
          <a:off x="8483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141500</xdr:rowOff>
    </xdr:from>
    <xdr:to>
      <xdr:col>11</xdr:col>
      <xdr:colOff>307975</xdr:colOff>
      <xdr:row>96</xdr:row>
      <xdr:rowOff>145814</xdr:rowOff>
    </xdr:to>
    <xdr:cxnSp macro="">
      <xdr:nvCxnSpPr>
        <xdr:cNvPr id="462" name="直線コネクタ 461"/>
        <xdr:cNvCxnSpPr/>
      </xdr:nvCxnSpPr>
      <xdr:spPr>
        <a:xfrm flipV="1">
          <a:off x="6972300" y="16600700"/>
          <a:ext cx="889000" cy="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77010</xdr:rowOff>
    </xdr:from>
    <xdr:ext cx="534377" cy="259045"/>
    <xdr:sp macro="" textlink="">
      <xdr:nvSpPr>
        <xdr:cNvPr id="464" name="テキスト ボックス 463"/>
        <xdr:cNvSpPr txBox="1"/>
      </xdr:nvSpPr>
      <xdr:spPr>
        <a:xfrm>
          <a:off x="7594111" y="1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144654</xdr:rowOff>
    </xdr:from>
    <xdr:ext cx="534377" cy="259045"/>
    <xdr:sp macro="" textlink="">
      <xdr:nvSpPr>
        <xdr:cNvPr id="466" name="テキスト ボックス 465"/>
        <xdr:cNvSpPr txBox="1"/>
      </xdr:nvSpPr>
      <xdr:spPr>
        <a:xfrm>
          <a:off x="6705111" y="160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39585</xdr:rowOff>
    </xdr:from>
    <xdr:to>
      <xdr:col>15</xdr:col>
      <xdr:colOff>231775</xdr:colOff>
      <xdr:row>96</xdr:row>
      <xdr:rowOff>141185</xdr:rowOff>
    </xdr:to>
    <xdr:sp macro="" textlink="">
      <xdr:nvSpPr>
        <xdr:cNvPr id="472" name="円/楕円 471"/>
        <xdr:cNvSpPr/>
      </xdr:nvSpPr>
      <xdr:spPr>
        <a:xfrm>
          <a:off x="10426700" y="1649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18012</xdr:rowOff>
    </xdr:from>
    <xdr:ext cx="534377" cy="259045"/>
    <xdr:sp macro="" textlink="">
      <xdr:nvSpPr>
        <xdr:cNvPr id="473" name="土木費該当値テキスト"/>
        <xdr:cNvSpPr txBox="1"/>
      </xdr:nvSpPr>
      <xdr:spPr>
        <a:xfrm>
          <a:off x="10528300" y="164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48,629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49020</xdr:rowOff>
    </xdr:from>
    <xdr:to>
      <xdr:col>14</xdr:col>
      <xdr:colOff>79375</xdr:colOff>
      <xdr:row>96</xdr:row>
      <xdr:rowOff>150620</xdr:rowOff>
    </xdr:to>
    <xdr:sp macro="" textlink="">
      <xdr:nvSpPr>
        <xdr:cNvPr id="474" name="円/楕円 473"/>
        <xdr:cNvSpPr/>
      </xdr:nvSpPr>
      <xdr:spPr>
        <a:xfrm>
          <a:off x="9588500" y="1650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141747</xdr:rowOff>
    </xdr:from>
    <xdr:ext cx="534377" cy="259045"/>
    <xdr:sp macro="" textlink="">
      <xdr:nvSpPr>
        <xdr:cNvPr id="475" name="テキスト ボックス 474"/>
        <xdr:cNvSpPr txBox="1"/>
      </xdr:nvSpPr>
      <xdr:spPr>
        <a:xfrm>
          <a:off x="9372111" y="1660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46,978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68766</xdr:rowOff>
    </xdr:from>
    <xdr:to>
      <xdr:col>12</xdr:col>
      <xdr:colOff>561975</xdr:colOff>
      <xdr:row>96</xdr:row>
      <xdr:rowOff>170366</xdr:rowOff>
    </xdr:to>
    <xdr:sp macro="" textlink="">
      <xdr:nvSpPr>
        <xdr:cNvPr id="476" name="円/楕円 475"/>
        <xdr:cNvSpPr/>
      </xdr:nvSpPr>
      <xdr:spPr>
        <a:xfrm>
          <a:off x="8699500" y="1652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161493</xdr:rowOff>
    </xdr:from>
    <xdr:ext cx="534377" cy="259045"/>
    <xdr:sp macro="" textlink="">
      <xdr:nvSpPr>
        <xdr:cNvPr id="477" name="テキスト ボックス 476"/>
        <xdr:cNvSpPr txBox="1"/>
      </xdr:nvSpPr>
      <xdr:spPr>
        <a:xfrm>
          <a:off x="8483111" y="1662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43,523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90700</xdr:rowOff>
    </xdr:from>
    <xdr:to>
      <xdr:col>11</xdr:col>
      <xdr:colOff>358775</xdr:colOff>
      <xdr:row>97</xdr:row>
      <xdr:rowOff>20850</xdr:rowOff>
    </xdr:to>
    <xdr:sp macro="" textlink="">
      <xdr:nvSpPr>
        <xdr:cNvPr id="478" name="円/楕円 477"/>
        <xdr:cNvSpPr/>
      </xdr:nvSpPr>
      <xdr:spPr>
        <a:xfrm>
          <a:off x="7810500" y="16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11977</xdr:rowOff>
    </xdr:from>
    <xdr:ext cx="534377" cy="259045"/>
    <xdr:sp macro="" textlink="">
      <xdr:nvSpPr>
        <xdr:cNvPr id="479" name="テキスト ボックス 478"/>
        <xdr:cNvSpPr txBox="1"/>
      </xdr:nvSpPr>
      <xdr:spPr>
        <a:xfrm>
          <a:off x="7594111" y="1664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39,685</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95014</xdr:rowOff>
    </xdr:from>
    <xdr:to>
      <xdr:col>10</xdr:col>
      <xdr:colOff>155575</xdr:colOff>
      <xdr:row>97</xdr:row>
      <xdr:rowOff>25164</xdr:rowOff>
    </xdr:to>
    <xdr:sp macro="" textlink="">
      <xdr:nvSpPr>
        <xdr:cNvPr id="480" name="円/楕円 479"/>
        <xdr:cNvSpPr/>
      </xdr:nvSpPr>
      <xdr:spPr>
        <a:xfrm>
          <a:off x="6921500" y="1655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16291</xdr:rowOff>
    </xdr:from>
    <xdr:ext cx="534377" cy="259045"/>
    <xdr:sp macro="" textlink="">
      <xdr:nvSpPr>
        <xdr:cNvPr id="481" name="テキスト ボックス 480"/>
        <xdr:cNvSpPr txBox="1"/>
      </xdr:nvSpPr>
      <xdr:spPr>
        <a:xfrm>
          <a:off x="6705111" y="1664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89532</xdr:rowOff>
    </xdr:from>
    <xdr:to>
      <xdr:col>23</xdr:col>
      <xdr:colOff>517525</xdr:colOff>
      <xdr:row>38</xdr:row>
      <xdr:rowOff>76064</xdr:rowOff>
    </xdr:to>
    <xdr:cxnSp macro="">
      <xdr:nvCxnSpPr>
        <xdr:cNvPr id="514" name="直線コネクタ 513"/>
        <xdr:cNvCxnSpPr/>
      </xdr:nvCxnSpPr>
      <xdr:spPr>
        <a:xfrm>
          <a:off x="15481300" y="6261732"/>
          <a:ext cx="838200" cy="32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89532</xdr:rowOff>
    </xdr:from>
    <xdr:to>
      <xdr:col>22</xdr:col>
      <xdr:colOff>365125</xdr:colOff>
      <xdr:row>38</xdr:row>
      <xdr:rowOff>90008</xdr:rowOff>
    </xdr:to>
    <xdr:cxnSp macro="">
      <xdr:nvCxnSpPr>
        <xdr:cNvPr id="517" name="直線コネクタ 516"/>
        <xdr:cNvCxnSpPr/>
      </xdr:nvCxnSpPr>
      <xdr:spPr>
        <a:xfrm flipV="1">
          <a:off x="14592300" y="6261732"/>
          <a:ext cx="889000" cy="34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87444</xdr:rowOff>
    </xdr:from>
    <xdr:ext cx="534377" cy="259045"/>
    <xdr:sp macro="" textlink="">
      <xdr:nvSpPr>
        <xdr:cNvPr id="519" name="テキスト ボックス 518"/>
        <xdr:cNvSpPr txBox="1"/>
      </xdr:nvSpPr>
      <xdr:spPr>
        <a:xfrm>
          <a:off x="15214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60890</xdr:rowOff>
    </xdr:from>
    <xdr:to>
      <xdr:col>21</xdr:col>
      <xdr:colOff>161925</xdr:colOff>
      <xdr:row>38</xdr:row>
      <xdr:rowOff>90008</xdr:rowOff>
    </xdr:to>
    <xdr:cxnSp macro="">
      <xdr:nvCxnSpPr>
        <xdr:cNvPr id="520" name="直線コネクタ 519"/>
        <xdr:cNvCxnSpPr/>
      </xdr:nvCxnSpPr>
      <xdr:spPr>
        <a:xfrm>
          <a:off x="13703300" y="6575990"/>
          <a:ext cx="889000" cy="2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97870</xdr:rowOff>
    </xdr:from>
    <xdr:ext cx="534377" cy="259045"/>
    <xdr:sp macro="" textlink="">
      <xdr:nvSpPr>
        <xdr:cNvPr id="522" name="テキスト ボックス 521"/>
        <xdr:cNvSpPr txBox="1"/>
      </xdr:nvSpPr>
      <xdr:spPr>
        <a:xfrm>
          <a:off x="14325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60890</xdr:rowOff>
    </xdr:from>
    <xdr:to>
      <xdr:col>19</xdr:col>
      <xdr:colOff>644525</xdr:colOff>
      <xdr:row>38</xdr:row>
      <xdr:rowOff>84331</xdr:rowOff>
    </xdr:to>
    <xdr:cxnSp macro="">
      <xdr:nvCxnSpPr>
        <xdr:cNvPr id="523" name="直線コネクタ 522"/>
        <xdr:cNvCxnSpPr/>
      </xdr:nvCxnSpPr>
      <xdr:spPr>
        <a:xfrm flipV="1">
          <a:off x="12814300" y="6575990"/>
          <a:ext cx="889000" cy="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16041</xdr:rowOff>
    </xdr:from>
    <xdr:ext cx="534377" cy="259045"/>
    <xdr:sp macro="" textlink="">
      <xdr:nvSpPr>
        <xdr:cNvPr id="525" name="テキスト ボックス 524"/>
        <xdr:cNvSpPr txBox="1"/>
      </xdr:nvSpPr>
      <xdr:spPr>
        <a:xfrm>
          <a:off x="13436111" y="61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47950</xdr:rowOff>
    </xdr:from>
    <xdr:ext cx="534377" cy="259045"/>
    <xdr:sp macro="" textlink="">
      <xdr:nvSpPr>
        <xdr:cNvPr id="527" name="テキスト ボックス 526"/>
        <xdr:cNvSpPr txBox="1"/>
      </xdr:nvSpPr>
      <xdr:spPr>
        <a:xfrm>
          <a:off x="12547111" y="62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25264</xdr:rowOff>
    </xdr:from>
    <xdr:to>
      <xdr:col>23</xdr:col>
      <xdr:colOff>568325</xdr:colOff>
      <xdr:row>38</xdr:row>
      <xdr:rowOff>126864</xdr:rowOff>
    </xdr:to>
    <xdr:sp macro="" textlink="">
      <xdr:nvSpPr>
        <xdr:cNvPr id="533" name="円/楕円 532"/>
        <xdr:cNvSpPr/>
      </xdr:nvSpPr>
      <xdr:spPr>
        <a:xfrm>
          <a:off x="16268700" y="654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111641</xdr:rowOff>
    </xdr:from>
    <xdr:ext cx="534377" cy="259045"/>
    <xdr:sp macro="" textlink="">
      <xdr:nvSpPr>
        <xdr:cNvPr id="534" name="消防費該当値テキスト"/>
        <xdr:cNvSpPr txBox="1"/>
      </xdr:nvSpPr>
      <xdr:spPr>
        <a:xfrm>
          <a:off x="16370300" y="645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24,681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38732</xdr:rowOff>
    </xdr:from>
    <xdr:to>
      <xdr:col>22</xdr:col>
      <xdr:colOff>415925</xdr:colOff>
      <xdr:row>36</xdr:row>
      <xdr:rowOff>140332</xdr:rowOff>
    </xdr:to>
    <xdr:sp macro="" textlink="">
      <xdr:nvSpPr>
        <xdr:cNvPr id="535" name="円/楕円 534"/>
        <xdr:cNvSpPr/>
      </xdr:nvSpPr>
      <xdr:spPr>
        <a:xfrm>
          <a:off x="15430500" y="621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156859</xdr:rowOff>
    </xdr:from>
    <xdr:ext cx="534377" cy="259045"/>
    <xdr:sp macro="" textlink="">
      <xdr:nvSpPr>
        <xdr:cNvPr id="536" name="テキスト ボックス 535"/>
        <xdr:cNvSpPr txBox="1"/>
      </xdr:nvSpPr>
      <xdr:spPr>
        <a:xfrm>
          <a:off x="15214111" y="59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59,267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39208</xdr:rowOff>
    </xdr:from>
    <xdr:to>
      <xdr:col>21</xdr:col>
      <xdr:colOff>212725</xdr:colOff>
      <xdr:row>38</xdr:row>
      <xdr:rowOff>140808</xdr:rowOff>
    </xdr:to>
    <xdr:sp macro="" textlink="">
      <xdr:nvSpPr>
        <xdr:cNvPr id="537" name="円/楕円 536"/>
        <xdr:cNvSpPr/>
      </xdr:nvSpPr>
      <xdr:spPr>
        <a:xfrm>
          <a:off x="14541500" y="65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131935</xdr:rowOff>
    </xdr:from>
    <xdr:ext cx="534377" cy="259045"/>
    <xdr:sp macro="" textlink="">
      <xdr:nvSpPr>
        <xdr:cNvPr id="538" name="テキスト ボックス 537"/>
        <xdr:cNvSpPr txBox="1"/>
      </xdr:nvSpPr>
      <xdr:spPr>
        <a:xfrm>
          <a:off x="14325111" y="664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23,217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10090</xdr:rowOff>
    </xdr:from>
    <xdr:to>
      <xdr:col>20</xdr:col>
      <xdr:colOff>9525</xdr:colOff>
      <xdr:row>38</xdr:row>
      <xdr:rowOff>111690</xdr:rowOff>
    </xdr:to>
    <xdr:sp macro="" textlink="">
      <xdr:nvSpPr>
        <xdr:cNvPr id="539" name="円/楕円 538"/>
        <xdr:cNvSpPr/>
      </xdr:nvSpPr>
      <xdr:spPr>
        <a:xfrm>
          <a:off x="13652500" y="652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102817</xdr:rowOff>
    </xdr:from>
    <xdr:ext cx="534377" cy="259045"/>
    <xdr:sp macro="" textlink="">
      <xdr:nvSpPr>
        <xdr:cNvPr id="540" name="テキスト ボックス 539"/>
        <xdr:cNvSpPr txBox="1"/>
      </xdr:nvSpPr>
      <xdr:spPr>
        <a:xfrm>
          <a:off x="13436111" y="661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33531</xdr:rowOff>
    </xdr:from>
    <xdr:to>
      <xdr:col>18</xdr:col>
      <xdr:colOff>492125</xdr:colOff>
      <xdr:row>38</xdr:row>
      <xdr:rowOff>135131</xdr:rowOff>
    </xdr:to>
    <xdr:sp macro="" textlink="">
      <xdr:nvSpPr>
        <xdr:cNvPr id="541" name="円/楕円 540"/>
        <xdr:cNvSpPr/>
      </xdr:nvSpPr>
      <xdr:spPr>
        <a:xfrm>
          <a:off x="12763500" y="654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126258</xdr:rowOff>
    </xdr:from>
    <xdr:ext cx="534377" cy="259045"/>
    <xdr:sp macro="" textlink="">
      <xdr:nvSpPr>
        <xdr:cNvPr id="542" name="テキスト ボックス 541"/>
        <xdr:cNvSpPr txBox="1"/>
      </xdr:nvSpPr>
      <xdr:spPr>
        <a:xfrm>
          <a:off x="12547111" y="664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56,407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1832</xdr:rowOff>
    </xdr:from>
    <xdr:to>
      <xdr:col>23</xdr:col>
      <xdr:colOff>517525</xdr:colOff>
      <xdr:row>57</xdr:row>
      <xdr:rowOff>113105</xdr:rowOff>
    </xdr:to>
    <xdr:cxnSp macro="">
      <xdr:nvCxnSpPr>
        <xdr:cNvPr id="569" name="直線コネクタ 568"/>
        <xdr:cNvCxnSpPr/>
      </xdr:nvCxnSpPr>
      <xdr:spPr>
        <a:xfrm>
          <a:off x="15481300" y="9774482"/>
          <a:ext cx="838200" cy="11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86432</xdr:rowOff>
    </xdr:from>
    <xdr:to>
      <xdr:col>22</xdr:col>
      <xdr:colOff>365125</xdr:colOff>
      <xdr:row>57</xdr:row>
      <xdr:rowOff>1832</xdr:rowOff>
    </xdr:to>
    <xdr:cxnSp macro="">
      <xdr:nvCxnSpPr>
        <xdr:cNvPr id="572" name="直線コネクタ 571"/>
        <xdr:cNvCxnSpPr/>
      </xdr:nvCxnSpPr>
      <xdr:spPr>
        <a:xfrm>
          <a:off x="14592300" y="9687632"/>
          <a:ext cx="889000" cy="8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86432</xdr:rowOff>
    </xdr:from>
    <xdr:to>
      <xdr:col>21</xdr:col>
      <xdr:colOff>161925</xdr:colOff>
      <xdr:row>57</xdr:row>
      <xdr:rowOff>131096</xdr:rowOff>
    </xdr:to>
    <xdr:cxnSp macro="">
      <xdr:nvCxnSpPr>
        <xdr:cNvPr id="575" name="直線コネクタ 574"/>
        <xdr:cNvCxnSpPr/>
      </xdr:nvCxnSpPr>
      <xdr:spPr>
        <a:xfrm flipV="1">
          <a:off x="13703300" y="9687632"/>
          <a:ext cx="889000" cy="21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122400</xdr:rowOff>
    </xdr:from>
    <xdr:ext cx="534377" cy="259045"/>
    <xdr:sp macro="" textlink="">
      <xdr:nvSpPr>
        <xdr:cNvPr id="577" name="テキスト ボックス 576"/>
        <xdr:cNvSpPr txBox="1"/>
      </xdr:nvSpPr>
      <xdr:spPr>
        <a:xfrm>
          <a:off x="14325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131096</xdr:rowOff>
    </xdr:from>
    <xdr:to>
      <xdr:col>19</xdr:col>
      <xdr:colOff>644525</xdr:colOff>
      <xdr:row>57</xdr:row>
      <xdr:rowOff>146791</xdr:rowOff>
    </xdr:to>
    <xdr:cxnSp macro="">
      <xdr:nvCxnSpPr>
        <xdr:cNvPr id="578" name="直線コネクタ 577"/>
        <xdr:cNvCxnSpPr/>
      </xdr:nvCxnSpPr>
      <xdr:spPr>
        <a:xfrm flipV="1">
          <a:off x="12814300" y="9903746"/>
          <a:ext cx="889000" cy="1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0" name="テキスト ボックス 579"/>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62305</xdr:rowOff>
    </xdr:from>
    <xdr:to>
      <xdr:col>23</xdr:col>
      <xdr:colOff>568325</xdr:colOff>
      <xdr:row>57</xdr:row>
      <xdr:rowOff>163905</xdr:rowOff>
    </xdr:to>
    <xdr:sp macro="" textlink="">
      <xdr:nvSpPr>
        <xdr:cNvPr id="588" name="円/楕円 587"/>
        <xdr:cNvSpPr/>
      </xdr:nvSpPr>
      <xdr:spPr>
        <a:xfrm>
          <a:off x="16268700" y="983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148682</xdr:rowOff>
    </xdr:from>
    <xdr:ext cx="534377" cy="259045"/>
    <xdr:sp macro="" textlink="">
      <xdr:nvSpPr>
        <xdr:cNvPr id="589" name="教育費該当値テキスト"/>
        <xdr:cNvSpPr txBox="1"/>
      </xdr:nvSpPr>
      <xdr:spPr>
        <a:xfrm>
          <a:off x="16370300" y="974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43,317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122482</xdr:rowOff>
    </xdr:from>
    <xdr:to>
      <xdr:col>22</xdr:col>
      <xdr:colOff>415925</xdr:colOff>
      <xdr:row>57</xdr:row>
      <xdr:rowOff>52632</xdr:rowOff>
    </xdr:to>
    <xdr:sp macro="" textlink="">
      <xdr:nvSpPr>
        <xdr:cNvPr id="590" name="円/楕円 589"/>
        <xdr:cNvSpPr/>
      </xdr:nvSpPr>
      <xdr:spPr>
        <a:xfrm>
          <a:off x="15430500" y="972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43759</xdr:rowOff>
    </xdr:from>
    <xdr:ext cx="534377" cy="259045"/>
    <xdr:sp macro="" textlink="">
      <xdr:nvSpPr>
        <xdr:cNvPr id="591" name="テキスト ボックス 590"/>
        <xdr:cNvSpPr txBox="1"/>
      </xdr:nvSpPr>
      <xdr:spPr>
        <a:xfrm>
          <a:off x="15214111" y="981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67,655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35632</xdr:rowOff>
    </xdr:from>
    <xdr:to>
      <xdr:col>21</xdr:col>
      <xdr:colOff>212725</xdr:colOff>
      <xdr:row>56</xdr:row>
      <xdr:rowOff>137232</xdr:rowOff>
    </xdr:to>
    <xdr:sp macro="" textlink="">
      <xdr:nvSpPr>
        <xdr:cNvPr id="592" name="円/楕円 591"/>
        <xdr:cNvSpPr/>
      </xdr:nvSpPr>
      <xdr:spPr>
        <a:xfrm>
          <a:off x="14541500" y="963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128359</xdr:rowOff>
    </xdr:from>
    <xdr:ext cx="534377" cy="259045"/>
    <xdr:sp macro="" textlink="">
      <xdr:nvSpPr>
        <xdr:cNvPr id="593" name="テキスト ボックス 592"/>
        <xdr:cNvSpPr txBox="1"/>
      </xdr:nvSpPr>
      <xdr:spPr>
        <a:xfrm>
          <a:off x="14325111" y="972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86,651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80296</xdr:rowOff>
    </xdr:from>
    <xdr:to>
      <xdr:col>20</xdr:col>
      <xdr:colOff>9525</xdr:colOff>
      <xdr:row>58</xdr:row>
      <xdr:rowOff>10446</xdr:rowOff>
    </xdr:to>
    <xdr:sp macro="" textlink="">
      <xdr:nvSpPr>
        <xdr:cNvPr id="594" name="円/楕円 593"/>
        <xdr:cNvSpPr/>
      </xdr:nvSpPr>
      <xdr:spPr>
        <a:xfrm>
          <a:off x="13652500" y="98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1573</xdr:rowOff>
    </xdr:from>
    <xdr:ext cx="534377" cy="259045"/>
    <xdr:sp macro="" textlink="">
      <xdr:nvSpPr>
        <xdr:cNvPr id="595" name="テキスト ボックス 594"/>
        <xdr:cNvSpPr txBox="1"/>
      </xdr:nvSpPr>
      <xdr:spPr>
        <a:xfrm>
          <a:off x="13436111" y="99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95991</xdr:rowOff>
    </xdr:from>
    <xdr:to>
      <xdr:col>18</xdr:col>
      <xdr:colOff>492125</xdr:colOff>
      <xdr:row>58</xdr:row>
      <xdr:rowOff>26141</xdr:rowOff>
    </xdr:to>
    <xdr:sp macro="" textlink="">
      <xdr:nvSpPr>
        <xdr:cNvPr id="596" name="円/楕円 595"/>
        <xdr:cNvSpPr/>
      </xdr:nvSpPr>
      <xdr:spPr>
        <a:xfrm>
          <a:off x="12763500" y="986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17268</xdr:rowOff>
    </xdr:from>
    <xdr:ext cx="534377" cy="259045"/>
    <xdr:sp macro="" textlink="">
      <xdr:nvSpPr>
        <xdr:cNvPr id="597" name="テキスト ボックス 596"/>
        <xdr:cNvSpPr txBox="1"/>
      </xdr:nvSpPr>
      <xdr:spPr>
        <a:xfrm>
          <a:off x="12547111" y="99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158552</xdr:rowOff>
    </xdr:from>
    <xdr:to>
      <xdr:col>23</xdr:col>
      <xdr:colOff>517525</xdr:colOff>
      <xdr:row>79</xdr:row>
      <xdr:rowOff>44450</xdr:rowOff>
    </xdr:to>
    <xdr:cxnSp macro="">
      <xdr:nvCxnSpPr>
        <xdr:cNvPr id="626" name="直線コネクタ 625"/>
        <xdr:cNvCxnSpPr/>
      </xdr:nvCxnSpPr>
      <xdr:spPr>
        <a:xfrm flipV="1">
          <a:off x="15481300" y="13531652"/>
          <a:ext cx="838200" cy="5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62461</xdr:rowOff>
    </xdr:from>
    <xdr:ext cx="469744" cy="259045"/>
    <xdr:sp macro="" textlink="">
      <xdr:nvSpPr>
        <xdr:cNvPr id="634" name="テキスト ボックス 633"/>
        <xdr:cNvSpPr txBox="1"/>
      </xdr:nvSpPr>
      <xdr:spPr>
        <a:xfrm>
          <a:off x="14357427" y="132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107752</xdr:rowOff>
    </xdr:from>
    <xdr:to>
      <xdr:col>23</xdr:col>
      <xdr:colOff>568325</xdr:colOff>
      <xdr:row>79</xdr:row>
      <xdr:rowOff>37902</xdr:rowOff>
    </xdr:to>
    <xdr:sp macro="" textlink="">
      <xdr:nvSpPr>
        <xdr:cNvPr id="645" name="円/楕円 644"/>
        <xdr:cNvSpPr/>
      </xdr:nvSpPr>
      <xdr:spPr>
        <a:xfrm>
          <a:off x="16268700" y="134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47248</xdr:rowOff>
    </xdr:from>
    <xdr:ext cx="469744" cy="259045"/>
    <xdr:sp macro="" textlink="">
      <xdr:nvSpPr>
        <xdr:cNvPr id="646" name="災害復旧費該当値テキスト"/>
        <xdr:cNvSpPr txBox="1"/>
      </xdr:nvSpPr>
      <xdr:spPr>
        <a:xfrm>
          <a:off x="16370300" y="1342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1" name="円/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2" name="テキスト ボックス 65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3" name="円/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4" name="テキスト ボックス 65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154403</xdr:rowOff>
    </xdr:from>
    <xdr:to>
      <xdr:col>23</xdr:col>
      <xdr:colOff>517525</xdr:colOff>
      <xdr:row>97</xdr:row>
      <xdr:rowOff>162052</xdr:rowOff>
    </xdr:to>
    <xdr:cxnSp macro="">
      <xdr:nvCxnSpPr>
        <xdr:cNvPr id="681" name="直線コネクタ 680"/>
        <xdr:cNvCxnSpPr/>
      </xdr:nvCxnSpPr>
      <xdr:spPr>
        <a:xfrm flipV="1">
          <a:off x="15481300" y="16785053"/>
          <a:ext cx="8382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2" name="公債費平均値テキスト"/>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147189</xdr:rowOff>
    </xdr:from>
    <xdr:to>
      <xdr:col>22</xdr:col>
      <xdr:colOff>365125</xdr:colOff>
      <xdr:row>97</xdr:row>
      <xdr:rowOff>162052</xdr:rowOff>
    </xdr:to>
    <xdr:cxnSp macro="">
      <xdr:nvCxnSpPr>
        <xdr:cNvPr id="684" name="直線コネクタ 683"/>
        <xdr:cNvCxnSpPr/>
      </xdr:nvCxnSpPr>
      <xdr:spPr>
        <a:xfrm>
          <a:off x="14592300" y="16777839"/>
          <a:ext cx="889000" cy="1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68984</xdr:rowOff>
    </xdr:from>
    <xdr:ext cx="599010" cy="259045"/>
    <xdr:sp macro="" textlink="">
      <xdr:nvSpPr>
        <xdr:cNvPr id="686" name="テキスト ボックス 685"/>
        <xdr:cNvSpPr txBox="1"/>
      </xdr:nvSpPr>
      <xdr:spPr>
        <a:xfrm>
          <a:off x="15181794"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144002</xdr:rowOff>
    </xdr:from>
    <xdr:to>
      <xdr:col>21</xdr:col>
      <xdr:colOff>161925</xdr:colOff>
      <xdr:row>97</xdr:row>
      <xdr:rowOff>147189</xdr:rowOff>
    </xdr:to>
    <xdr:cxnSp macro="">
      <xdr:nvCxnSpPr>
        <xdr:cNvPr id="687" name="直線コネクタ 686"/>
        <xdr:cNvCxnSpPr/>
      </xdr:nvCxnSpPr>
      <xdr:spPr>
        <a:xfrm>
          <a:off x="13703300" y="16774652"/>
          <a:ext cx="889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46116</xdr:rowOff>
    </xdr:from>
    <xdr:ext cx="599010" cy="259045"/>
    <xdr:sp macro="" textlink="">
      <xdr:nvSpPr>
        <xdr:cNvPr id="689" name="テキスト ボックス 688"/>
        <xdr:cNvSpPr txBox="1"/>
      </xdr:nvSpPr>
      <xdr:spPr>
        <a:xfrm>
          <a:off x="14292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144002</xdr:rowOff>
    </xdr:from>
    <xdr:to>
      <xdr:col>19</xdr:col>
      <xdr:colOff>644525</xdr:colOff>
      <xdr:row>97</xdr:row>
      <xdr:rowOff>151043</xdr:rowOff>
    </xdr:to>
    <xdr:cxnSp macro="">
      <xdr:nvCxnSpPr>
        <xdr:cNvPr id="690" name="直線コネクタ 689"/>
        <xdr:cNvCxnSpPr/>
      </xdr:nvCxnSpPr>
      <xdr:spPr>
        <a:xfrm flipV="1">
          <a:off x="12814300" y="16774652"/>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50866</xdr:rowOff>
    </xdr:from>
    <xdr:ext cx="599010" cy="259045"/>
    <xdr:sp macro="" textlink="">
      <xdr:nvSpPr>
        <xdr:cNvPr id="692" name="テキスト ボックス 691"/>
        <xdr:cNvSpPr txBox="1"/>
      </xdr:nvSpPr>
      <xdr:spPr>
        <a:xfrm>
          <a:off x="13403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40977</xdr:rowOff>
    </xdr:from>
    <xdr:ext cx="599010" cy="259045"/>
    <xdr:sp macro="" textlink="">
      <xdr:nvSpPr>
        <xdr:cNvPr id="694" name="テキスト ボックス 693"/>
        <xdr:cNvSpPr txBox="1"/>
      </xdr:nvSpPr>
      <xdr:spPr>
        <a:xfrm>
          <a:off x="12514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103603</xdr:rowOff>
    </xdr:from>
    <xdr:to>
      <xdr:col>23</xdr:col>
      <xdr:colOff>568325</xdr:colOff>
      <xdr:row>98</xdr:row>
      <xdr:rowOff>33753</xdr:rowOff>
    </xdr:to>
    <xdr:sp macro="" textlink="">
      <xdr:nvSpPr>
        <xdr:cNvPr id="700" name="円/楕円 699"/>
        <xdr:cNvSpPr/>
      </xdr:nvSpPr>
      <xdr:spPr>
        <a:xfrm>
          <a:off x="16268700" y="167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82030</xdr:rowOff>
    </xdr:from>
    <xdr:ext cx="534377" cy="259045"/>
    <xdr:sp macro="" textlink="">
      <xdr:nvSpPr>
        <xdr:cNvPr id="701" name="公債費該当値テキスト"/>
        <xdr:cNvSpPr txBox="1"/>
      </xdr:nvSpPr>
      <xdr:spPr>
        <a:xfrm>
          <a:off x="16370300" y="1671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34,284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111252</xdr:rowOff>
    </xdr:from>
    <xdr:to>
      <xdr:col>22</xdr:col>
      <xdr:colOff>415925</xdr:colOff>
      <xdr:row>98</xdr:row>
      <xdr:rowOff>41402</xdr:rowOff>
    </xdr:to>
    <xdr:sp macro="" textlink="">
      <xdr:nvSpPr>
        <xdr:cNvPr id="702" name="円/楕円 701"/>
        <xdr:cNvSpPr/>
      </xdr:nvSpPr>
      <xdr:spPr>
        <a:xfrm>
          <a:off x="15430500" y="1674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32529</xdr:rowOff>
    </xdr:from>
    <xdr:ext cx="534377" cy="259045"/>
    <xdr:sp macro="" textlink="">
      <xdr:nvSpPr>
        <xdr:cNvPr id="703" name="テキスト ボックス 702"/>
        <xdr:cNvSpPr txBox="1"/>
      </xdr:nvSpPr>
      <xdr:spPr>
        <a:xfrm>
          <a:off x="15214111" y="168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96389</xdr:rowOff>
    </xdr:from>
    <xdr:to>
      <xdr:col>21</xdr:col>
      <xdr:colOff>212725</xdr:colOff>
      <xdr:row>98</xdr:row>
      <xdr:rowOff>26539</xdr:rowOff>
    </xdr:to>
    <xdr:sp macro="" textlink="">
      <xdr:nvSpPr>
        <xdr:cNvPr id="704" name="円/楕円 703"/>
        <xdr:cNvSpPr/>
      </xdr:nvSpPr>
      <xdr:spPr>
        <a:xfrm>
          <a:off x="14541500" y="167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17666</xdr:rowOff>
    </xdr:from>
    <xdr:ext cx="534377" cy="259045"/>
    <xdr:sp macro="" textlink="">
      <xdr:nvSpPr>
        <xdr:cNvPr id="705" name="テキスト ボックス 704"/>
        <xdr:cNvSpPr txBox="1"/>
      </xdr:nvSpPr>
      <xdr:spPr>
        <a:xfrm>
          <a:off x="14325111" y="168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93202</xdr:rowOff>
    </xdr:from>
    <xdr:to>
      <xdr:col>20</xdr:col>
      <xdr:colOff>9525</xdr:colOff>
      <xdr:row>98</xdr:row>
      <xdr:rowOff>23352</xdr:rowOff>
    </xdr:to>
    <xdr:sp macro="" textlink="">
      <xdr:nvSpPr>
        <xdr:cNvPr id="706" name="円/楕円 705"/>
        <xdr:cNvSpPr/>
      </xdr:nvSpPr>
      <xdr:spPr>
        <a:xfrm>
          <a:off x="13652500" y="167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14479</xdr:rowOff>
    </xdr:from>
    <xdr:ext cx="534377" cy="259045"/>
    <xdr:sp macro="" textlink="">
      <xdr:nvSpPr>
        <xdr:cNvPr id="707" name="テキスト ボックス 706"/>
        <xdr:cNvSpPr txBox="1"/>
      </xdr:nvSpPr>
      <xdr:spPr>
        <a:xfrm>
          <a:off x="13436111" y="1681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100243</xdr:rowOff>
    </xdr:from>
    <xdr:to>
      <xdr:col>18</xdr:col>
      <xdr:colOff>492125</xdr:colOff>
      <xdr:row>98</xdr:row>
      <xdr:rowOff>30393</xdr:rowOff>
    </xdr:to>
    <xdr:sp macro="" textlink="">
      <xdr:nvSpPr>
        <xdr:cNvPr id="708" name="円/楕円 707"/>
        <xdr:cNvSpPr/>
      </xdr:nvSpPr>
      <xdr:spPr>
        <a:xfrm>
          <a:off x="12763500" y="167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21520</xdr:rowOff>
    </xdr:from>
    <xdr:ext cx="534377" cy="259045"/>
    <xdr:sp macro="" textlink="">
      <xdr:nvSpPr>
        <xdr:cNvPr id="709" name="テキスト ボックス 708"/>
        <xdr:cNvSpPr txBox="1"/>
      </xdr:nvSpPr>
      <xdr:spPr>
        <a:xfrm>
          <a:off x="12547111" y="168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・歳出は、農林水産業費を除</a:t>
          </a:r>
          <a:r>
            <a:rPr lang="ja-JP" altLang="en-US" sz="1100" b="0" i="0" baseline="0">
              <a:solidFill>
                <a:schemeClr val="dk1"/>
              </a:solidFill>
              <a:effectLst/>
              <a:latin typeface="+mn-lt"/>
              <a:ea typeface="+mn-ea"/>
              <a:cs typeface="+mn-cs"/>
            </a:rPr>
            <a:t>き</a:t>
          </a:r>
          <a:r>
            <a:rPr lang="ja-JP" altLang="ja-JP" sz="1100" b="0" i="0" baseline="0">
              <a:solidFill>
                <a:schemeClr val="dk1"/>
              </a:solidFill>
              <a:effectLst/>
              <a:latin typeface="+mn-lt"/>
              <a:ea typeface="+mn-ea"/>
              <a:cs typeface="+mn-cs"/>
            </a:rPr>
            <a:t>、類似団体より一人当たりの支出額は低く推移している。これは、</a:t>
          </a:r>
          <a:r>
            <a:rPr lang="ja-JP" altLang="en-US" sz="1100" b="0" i="0" baseline="0">
              <a:solidFill>
                <a:schemeClr val="dk1"/>
              </a:solidFill>
              <a:effectLst/>
              <a:latin typeface="+mn-lt"/>
              <a:ea typeface="+mn-ea"/>
              <a:cs typeface="+mn-cs"/>
            </a:rPr>
            <a:t>当村が</a:t>
          </a:r>
          <a:r>
            <a:rPr lang="ja-JP" altLang="ja-JP" sz="1100" b="0" i="0" baseline="0">
              <a:solidFill>
                <a:schemeClr val="dk1"/>
              </a:solidFill>
              <a:effectLst/>
              <a:latin typeface="+mn-lt"/>
              <a:ea typeface="+mn-ea"/>
              <a:cs typeface="+mn-cs"/>
            </a:rPr>
            <a:t>これまで行政ニーズを見極め、最小限の支出で最大の効果の上がる事業を選択し、実施してきた結果といえる。</a:t>
          </a:r>
          <a:endParaRPr lang="ja-JP" altLang="ja-JP" sz="1400">
            <a:effectLst/>
          </a:endParaRPr>
        </a:p>
        <a:p>
          <a:r>
            <a:rPr lang="ja-JP" altLang="ja-JP" sz="1100" b="0" i="0" baseline="0">
              <a:solidFill>
                <a:schemeClr val="dk1"/>
              </a:solidFill>
              <a:effectLst/>
              <a:latin typeface="+mn-lt"/>
              <a:ea typeface="+mn-ea"/>
              <a:cs typeface="+mn-cs"/>
            </a:rPr>
            <a:t>・総務費は、住民一人当たり</a:t>
          </a:r>
          <a:r>
            <a:rPr lang="en-US" altLang="ja-JP" sz="1100" b="0" i="0" baseline="0">
              <a:solidFill>
                <a:schemeClr val="dk1"/>
              </a:solidFill>
              <a:effectLst/>
              <a:latin typeface="+mn-lt"/>
              <a:ea typeface="+mn-ea"/>
              <a:cs typeface="+mn-cs"/>
            </a:rPr>
            <a:t>128,927</a:t>
          </a:r>
          <a:r>
            <a:rPr lang="ja-JP" altLang="ja-JP" sz="1100" b="0" i="0" baseline="0">
              <a:solidFill>
                <a:schemeClr val="dk1"/>
              </a:solidFill>
              <a:effectLst/>
              <a:latin typeface="+mn-lt"/>
              <a:ea typeface="+mn-ea"/>
              <a:cs typeface="+mn-cs"/>
            </a:rPr>
            <a:t>円となっている。決算額では、全体で約</a:t>
          </a:r>
          <a:r>
            <a:rPr lang="en-US" altLang="ja-JP" sz="1100" b="0" i="0" baseline="0">
              <a:solidFill>
                <a:schemeClr val="dk1"/>
              </a:solidFill>
              <a:effectLst/>
              <a:latin typeface="+mn-lt"/>
              <a:ea typeface="+mn-ea"/>
              <a:cs typeface="+mn-cs"/>
            </a:rPr>
            <a:t>40,588</a:t>
          </a:r>
          <a:r>
            <a:rPr lang="ja-JP" altLang="ja-JP" sz="1100" b="0" i="0" baseline="0">
              <a:solidFill>
                <a:schemeClr val="dk1"/>
              </a:solidFill>
              <a:effectLst/>
              <a:latin typeface="+mn-lt"/>
              <a:ea typeface="+mn-ea"/>
              <a:cs typeface="+mn-cs"/>
            </a:rPr>
            <a:t>千円の増となっているが、これは</a:t>
          </a:r>
          <a:r>
            <a:rPr lang="ja-JP" altLang="en-US" sz="1100" b="0" i="0" baseline="0">
              <a:solidFill>
                <a:schemeClr val="dk1"/>
              </a:solidFill>
              <a:effectLst/>
              <a:latin typeface="+mn-lt"/>
              <a:ea typeface="+mn-ea"/>
              <a:cs typeface="+mn-cs"/>
            </a:rPr>
            <a:t>ふるさと納税事業がスタートしたこと</a:t>
          </a:r>
          <a:r>
            <a:rPr lang="ja-JP" altLang="ja-JP" sz="1100" b="0" i="0" baseline="0">
              <a:solidFill>
                <a:schemeClr val="dk1"/>
              </a:solidFill>
              <a:effectLst/>
              <a:latin typeface="+mn-lt"/>
              <a:ea typeface="+mn-ea"/>
              <a:cs typeface="+mn-cs"/>
            </a:rPr>
            <a:t>が大きく影響している。</a:t>
          </a:r>
          <a:endParaRPr lang="ja-JP" altLang="ja-JP" sz="1400">
            <a:effectLst/>
          </a:endParaRPr>
        </a:p>
        <a:p>
          <a:r>
            <a:rPr lang="ja-JP" altLang="ja-JP" sz="1100" b="0" i="0" baseline="0">
              <a:solidFill>
                <a:schemeClr val="dk1"/>
              </a:solidFill>
              <a:effectLst/>
              <a:latin typeface="+mn-lt"/>
              <a:ea typeface="+mn-ea"/>
              <a:cs typeface="+mn-cs"/>
            </a:rPr>
            <a:t>・農林水産業費は、住民一人当たり</a:t>
          </a:r>
          <a:r>
            <a:rPr lang="en-US" altLang="ja-JP" sz="1100" b="0" i="0" baseline="0">
              <a:solidFill>
                <a:schemeClr val="dk1"/>
              </a:solidFill>
              <a:effectLst/>
              <a:latin typeface="+mn-lt"/>
              <a:ea typeface="+mn-ea"/>
              <a:cs typeface="+mn-cs"/>
            </a:rPr>
            <a:t>93,857</a:t>
          </a:r>
          <a:r>
            <a:rPr lang="ja-JP" altLang="ja-JP" sz="1100" b="0" i="0" baseline="0">
              <a:solidFill>
                <a:schemeClr val="dk1"/>
              </a:solidFill>
              <a:effectLst/>
              <a:latin typeface="+mn-lt"/>
              <a:ea typeface="+mn-ea"/>
              <a:cs typeface="+mn-cs"/>
            </a:rPr>
            <a:t>円となっている。</a:t>
          </a:r>
          <a:r>
            <a:rPr lang="ja-JP" altLang="en-US" sz="1100" b="0" i="0" baseline="0">
              <a:solidFill>
                <a:schemeClr val="dk1"/>
              </a:solidFill>
              <a:effectLst/>
              <a:latin typeface="+mn-lt"/>
              <a:ea typeface="+mn-ea"/>
              <a:cs typeface="+mn-cs"/>
            </a:rPr>
            <a:t>前年度より大きく減額となったが、</a:t>
          </a:r>
          <a:r>
            <a:rPr lang="ja-JP" altLang="ja-JP" sz="1100" b="0" i="0" baseline="0">
              <a:solidFill>
                <a:schemeClr val="dk1"/>
              </a:solidFill>
              <a:effectLst/>
              <a:latin typeface="+mn-lt"/>
              <a:ea typeface="+mn-ea"/>
              <a:cs typeface="+mn-cs"/>
            </a:rPr>
            <a:t>これは</a:t>
          </a:r>
          <a:r>
            <a:rPr lang="en-US" altLang="ja-JP" sz="1100" b="0" i="0" baseline="0">
              <a:solidFill>
                <a:schemeClr val="dk1"/>
              </a:solidFill>
              <a:effectLst/>
              <a:latin typeface="+mn-lt"/>
              <a:ea typeface="+mn-ea"/>
              <a:cs typeface="+mn-cs"/>
            </a:rPr>
            <a:t>H25</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雪害によ</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被災農業者向け経営体育成事業助成金による支出が</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で終了したこ</a:t>
          </a:r>
          <a:r>
            <a:rPr lang="ja-JP" altLang="ja-JP" sz="1100" b="0" i="0" baseline="0">
              <a:solidFill>
                <a:schemeClr val="dk1"/>
              </a:solidFill>
              <a:effectLst/>
              <a:latin typeface="+mn-lt"/>
              <a:ea typeface="+mn-ea"/>
              <a:cs typeface="+mn-cs"/>
            </a:rPr>
            <a:t>とが影響している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農業を基幹産業とする当村においては、農業振興のため農地整備や各種補助事業を展開し、今後も農業振興を積極的に進めていく予定である。</a:t>
          </a:r>
          <a:endParaRPr lang="ja-JP" altLang="ja-JP" sz="1400">
            <a:effectLst/>
          </a:endParaRPr>
        </a:p>
        <a:p>
          <a:r>
            <a:rPr lang="ja-JP" altLang="ja-JP" sz="1100" b="0" i="0" baseline="0">
              <a:solidFill>
                <a:schemeClr val="dk1"/>
              </a:solidFill>
              <a:effectLst/>
              <a:latin typeface="+mn-lt"/>
              <a:ea typeface="+mn-ea"/>
              <a:cs typeface="+mn-cs"/>
            </a:rPr>
            <a:t>・消防費は住民一人当たり</a:t>
          </a:r>
          <a:r>
            <a:rPr lang="en-US" altLang="ja-JP" sz="1100" b="0" i="0" baseline="0">
              <a:solidFill>
                <a:schemeClr val="dk1"/>
              </a:solidFill>
              <a:effectLst/>
              <a:latin typeface="+mn-lt"/>
              <a:ea typeface="+mn-ea"/>
              <a:cs typeface="+mn-cs"/>
            </a:rPr>
            <a:t>24,681</a:t>
          </a:r>
          <a:r>
            <a:rPr lang="ja-JP" altLang="ja-JP" sz="1100" b="0" i="0" baseline="0">
              <a:solidFill>
                <a:schemeClr val="dk1"/>
              </a:solidFill>
              <a:effectLst/>
              <a:latin typeface="+mn-lt"/>
              <a:ea typeface="+mn-ea"/>
              <a:cs typeface="+mn-cs"/>
            </a:rPr>
            <a:t>円となっており、</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より減額となっている。</a:t>
          </a:r>
          <a:r>
            <a:rPr lang="ja-JP" altLang="ja-JP" sz="1100" b="0" i="0" baseline="0">
              <a:solidFill>
                <a:schemeClr val="dk1"/>
              </a:solidFill>
              <a:effectLst/>
              <a:latin typeface="+mn-lt"/>
              <a:ea typeface="+mn-ea"/>
              <a:cs typeface="+mn-cs"/>
            </a:rPr>
            <a:t>これは、平成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防災行政無線施設</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整備</a:t>
          </a:r>
          <a:r>
            <a:rPr lang="ja-JP" altLang="en-US" sz="1100" b="0" i="0" baseline="0">
              <a:solidFill>
                <a:schemeClr val="dk1"/>
              </a:solidFill>
              <a:effectLst/>
              <a:latin typeface="+mn-lt"/>
              <a:ea typeface="+mn-ea"/>
              <a:cs typeface="+mn-cs"/>
            </a:rPr>
            <a:t>が終了した</a:t>
          </a:r>
          <a:r>
            <a:rPr lang="ja-JP" altLang="ja-JP" sz="1100" b="0" i="0" baseline="0">
              <a:solidFill>
                <a:schemeClr val="dk1"/>
              </a:solidFill>
              <a:effectLst/>
              <a:latin typeface="+mn-lt"/>
              <a:ea typeface="+mn-ea"/>
              <a:cs typeface="+mn-cs"/>
            </a:rPr>
            <a:t>（事業費　</a:t>
          </a:r>
          <a:r>
            <a:rPr lang="en-US" altLang="ja-JP" sz="1100" b="0" i="0" baseline="0">
              <a:solidFill>
                <a:schemeClr val="dk1"/>
              </a:solidFill>
              <a:effectLst/>
              <a:latin typeface="+mn-lt"/>
              <a:ea typeface="+mn-ea"/>
              <a:cs typeface="+mn-cs"/>
            </a:rPr>
            <a:t>267,840</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ことが影響している</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・教育費は住民一人あたりにすると、前年度比で</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24,338</a:t>
          </a:r>
          <a:r>
            <a:rPr lang="ja-JP" altLang="ja-JP" sz="1100" b="0" i="0" baseline="0">
              <a:solidFill>
                <a:schemeClr val="dk1"/>
              </a:solidFill>
              <a:effectLst/>
              <a:latin typeface="+mn-lt"/>
              <a:ea typeface="+mn-ea"/>
              <a:cs typeface="+mn-cs"/>
            </a:rPr>
            <a:t>円下がっているが、これは小学校の大規模改造事業が終了したことによるものである。今後も長期的な視点に立って計画的な施設管理に努めたい。</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人件費の抑制、計画的な普通建設事業執行など歳出削減に努めたことや関屋工業団地への優良企業進出による税収増により、Ｈ</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より財政調整基金の取り崩しはなく、基金の残高は年々増え</a:t>
          </a:r>
          <a:r>
            <a:rPr lang="ja-JP" altLang="en-US" sz="1100" b="0" i="0" baseline="0">
              <a:solidFill>
                <a:schemeClr val="dk1"/>
              </a:solidFill>
              <a:effectLst/>
              <a:latin typeface="+mn-lt"/>
              <a:ea typeface="+mn-ea"/>
              <a:cs typeface="+mn-cs"/>
            </a:rPr>
            <a:t>ている。しかし、</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ふるさと納税事業をスタートしたことにより、事業の運転資金を基金から繰り入れたため、結果として</a:t>
          </a:r>
          <a:r>
            <a:rPr lang="ja-JP" altLang="ja-JP" sz="1100" b="0" i="0" baseline="0">
              <a:solidFill>
                <a:schemeClr val="dk1"/>
              </a:solidFill>
              <a:effectLst/>
              <a:latin typeface="+mn-lt"/>
              <a:ea typeface="+mn-ea"/>
              <a:cs typeface="+mn-cs"/>
            </a:rPr>
            <a:t>実質単年度収支は</a:t>
          </a:r>
          <a:r>
            <a:rPr lang="ja-JP" altLang="en-US" sz="1100" b="0" i="0" baseline="0">
              <a:solidFill>
                <a:schemeClr val="dk1"/>
              </a:solidFill>
              <a:effectLst/>
              <a:latin typeface="+mn-lt"/>
              <a:ea typeface="+mn-ea"/>
              <a:cs typeface="+mn-cs"/>
            </a:rPr>
            <a:t>マイナス</a:t>
          </a:r>
          <a:r>
            <a:rPr lang="ja-JP" altLang="ja-JP" sz="1100" b="0" i="0" baseline="0">
              <a:solidFill>
                <a:schemeClr val="dk1"/>
              </a:solidFill>
              <a:effectLst/>
              <a:latin typeface="+mn-lt"/>
              <a:ea typeface="+mn-ea"/>
              <a:cs typeface="+mn-cs"/>
            </a:rPr>
            <a:t>となっ</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　今後も村単独事業による一般財源の大幅な支出が多額とならない限りは、基金残高は増えていく見込み。</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一般会計・特別会計の</a:t>
          </a:r>
          <a:r>
            <a:rPr lang="ja-JP" altLang="ja-JP" sz="1100" b="0" i="0" baseline="0">
              <a:solidFill>
                <a:schemeClr val="dk1"/>
              </a:solidFill>
              <a:effectLst/>
              <a:latin typeface="+mn-lt"/>
              <a:ea typeface="+mn-ea"/>
              <a:cs typeface="+mn-cs"/>
            </a:rPr>
            <a:t>いずれの会計も黒字であり、特に一般会計においての黒字額は多額となっている。</a:t>
          </a:r>
          <a:r>
            <a:rPr lang="ja-JP" altLang="en-US" sz="1100" b="0" i="0" baseline="0">
              <a:solidFill>
                <a:schemeClr val="dk1"/>
              </a:solidFill>
              <a:effectLst/>
              <a:latin typeface="+mn-lt"/>
              <a:ea typeface="+mn-ea"/>
              <a:cs typeface="+mn-cs"/>
            </a:rPr>
            <a:t>特別会計は、一般会計からの繰入金に依存しており、今後も必要最小限の支出に努め、健全な財政運営が図れるよう努めたい。</a:t>
          </a:r>
          <a:endParaRPr lang="en-US" altLang="ja-JP" sz="1100" b="0" i="0" baseline="0">
            <a:solidFill>
              <a:schemeClr val="dk1"/>
            </a:solidFill>
            <a:effectLst/>
            <a:latin typeface="+mn-lt"/>
            <a:ea typeface="+mn-ea"/>
            <a:cs typeface="+mn-cs"/>
          </a:endParaRPr>
        </a:p>
        <a:p>
          <a:pPr rtl="0" eaLnBrk="1" fontAlgn="auto" latinLnBrk="0" hangingPunct="1"/>
          <a:r>
            <a:rPr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一般会計の元利償還金は年々減少している。公営企業債の元利償還金に対する繰入金が高額なのは、農業集落排水事業特別会計の公債費によるものであり、当分の間、高い状況が続く。債務負担行為は、国営分の赤城西麓土地改良事業の債務負担行為がＨ</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年度</a:t>
          </a:r>
          <a:r>
            <a:rPr lang="ja-JP" altLang="ja-JP" sz="1100" b="0" i="0" baseline="0">
              <a:solidFill>
                <a:schemeClr val="dk1"/>
              </a:solidFill>
              <a:effectLst/>
              <a:latin typeface="+mn-lt"/>
              <a:ea typeface="+mn-ea"/>
              <a:cs typeface="+mn-cs"/>
            </a:rPr>
            <a:t>に終了し、県分がＨ</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a:t>
          </a:r>
          <a:r>
            <a:rPr lang="ja-JP" altLang="ja-JP" sz="1100" b="0" i="0" baseline="0">
              <a:solidFill>
                <a:schemeClr val="dk1"/>
              </a:solidFill>
              <a:effectLst/>
              <a:latin typeface="+mn-lt"/>
              <a:ea typeface="+mn-ea"/>
              <a:cs typeface="+mn-cs"/>
            </a:rPr>
            <a:t>に終了したが、新たに償還が始まる臨時財政対策債等の高額借入の元金償還が始まってくるため、今後数年間はほぼ横ばいで推移する見込み。</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当村は</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年度において、将来負担額に対し充当可能財源等（基金残高）が上回り、将来負担比率はマイナスとなった。</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年度に赤城西麓土地改良事業による債務負担行為が終了となったが、</a:t>
          </a:r>
          <a:r>
            <a:rPr lang="ja-JP" altLang="en-US" sz="1100" b="0" i="0" baseline="0">
              <a:solidFill>
                <a:schemeClr val="dk1"/>
              </a:solidFill>
              <a:effectLst/>
              <a:latin typeface="+mn-lt"/>
              <a:ea typeface="+mn-ea"/>
              <a:cs typeface="+mn-cs"/>
            </a:rPr>
            <a:t>一方で</a:t>
          </a:r>
          <a:r>
            <a:rPr lang="ja-JP" altLang="ja-JP" sz="1100" b="0" i="0" baseline="0">
              <a:solidFill>
                <a:schemeClr val="dk1"/>
              </a:solidFill>
              <a:effectLst/>
              <a:latin typeface="+mn-lt"/>
              <a:ea typeface="+mn-ea"/>
              <a:cs typeface="+mn-cs"/>
            </a:rPr>
            <a:t>学校教育施設等整備事業債の借入、</a:t>
          </a:r>
          <a:r>
            <a:rPr lang="ja-JP" altLang="en-US" sz="1100" b="0" i="0" baseline="0">
              <a:solidFill>
                <a:schemeClr val="dk1"/>
              </a:solidFill>
              <a:effectLst/>
              <a:latin typeface="+mn-lt"/>
              <a:ea typeface="+mn-ea"/>
              <a:cs typeface="+mn-cs"/>
            </a:rPr>
            <a:t>緊</a:t>
          </a:r>
          <a:r>
            <a:rPr lang="ja-JP" altLang="ja-JP" sz="1100" b="0" i="0" baseline="0">
              <a:solidFill>
                <a:schemeClr val="dk1"/>
              </a:solidFill>
              <a:effectLst/>
              <a:latin typeface="+mn-lt"/>
              <a:ea typeface="+mn-ea"/>
              <a:cs typeface="+mn-cs"/>
            </a:rPr>
            <a:t>急防災・減災事業債の借入</a:t>
          </a:r>
          <a:r>
            <a:rPr lang="ja-JP" altLang="en-US" sz="1100" b="0" i="0" baseline="0">
              <a:solidFill>
                <a:schemeClr val="dk1"/>
              </a:solidFill>
              <a:effectLst/>
              <a:latin typeface="+mn-lt"/>
              <a:ea typeface="+mn-ea"/>
              <a:cs typeface="+mn-cs"/>
            </a:rPr>
            <a:t>、毎年の高額な臨時財政対策債の借入など、</a:t>
          </a:r>
          <a:r>
            <a:rPr lang="ja-JP" altLang="ja-JP" sz="1100" b="0" i="0" baseline="0">
              <a:solidFill>
                <a:schemeClr val="dk1"/>
              </a:solidFill>
              <a:effectLst/>
              <a:latin typeface="+mn-lt"/>
              <a:ea typeface="+mn-ea"/>
              <a:cs typeface="+mn-cs"/>
            </a:rPr>
            <a:t>将来負担額である地方</a:t>
          </a:r>
          <a:r>
            <a:rPr lang="ja-JP" altLang="en-US" sz="1100" b="0" i="0" baseline="0">
              <a:solidFill>
                <a:schemeClr val="dk1"/>
              </a:solidFill>
              <a:effectLst/>
              <a:latin typeface="+mn-lt"/>
              <a:ea typeface="+mn-ea"/>
              <a:cs typeface="+mn-cs"/>
            </a:rPr>
            <a:t>債</a:t>
          </a:r>
          <a:r>
            <a:rPr lang="ja-JP" altLang="ja-JP" sz="1100" b="0" i="0" baseline="0">
              <a:solidFill>
                <a:schemeClr val="dk1"/>
              </a:solidFill>
              <a:effectLst/>
              <a:latin typeface="+mn-lt"/>
              <a:ea typeface="+mn-ea"/>
              <a:cs typeface="+mn-cs"/>
            </a:rPr>
            <a:t>残高</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増額とな</a:t>
          </a:r>
          <a:r>
            <a:rPr lang="ja-JP" altLang="en-US" sz="1100" b="0" i="0" baseline="0">
              <a:solidFill>
                <a:schemeClr val="dk1"/>
              </a:solidFill>
              <a:effectLst/>
              <a:latin typeface="+mn-lt"/>
              <a:ea typeface="+mn-ea"/>
              <a:cs typeface="+mn-cs"/>
            </a:rPr>
            <a:t>っている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当村においても、公共施設の老朽化が進んできており、今後も公共施設等総合管理計画を踏まえ、計画的な施設の更新や見直し等を行い、財政面において過度な負担とならないように財政運営を行っていきた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群馬県昭和村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7,524
7,201
64.14
4,630,317
4,256,261
372,283
2,961,896
2,826,238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当村では、平成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年度に公共施設等総合管理計画を定め、村内公共施設の維持管理を推進しているところである。有形固定資産減価償却率については、類似団体の平均値を下回っており、</a:t>
          </a:r>
          <a:r>
            <a:rPr kumimoji="1" lang="en-US" altLang="ja-JP" sz="900">
              <a:solidFill>
                <a:schemeClr val="dk1"/>
              </a:solidFill>
              <a:effectLst/>
              <a:latin typeface="+mn-lt"/>
              <a:ea typeface="+mn-ea"/>
              <a:cs typeface="+mn-cs"/>
            </a:rPr>
            <a:t>38.0</a:t>
          </a:r>
          <a:r>
            <a:rPr kumimoji="1" lang="ja-JP" altLang="ja-JP" sz="900">
              <a:solidFill>
                <a:schemeClr val="dk1"/>
              </a:solidFill>
              <a:effectLst/>
              <a:latin typeface="+mn-lt"/>
              <a:ea typeface="+mn-ea"/>
              <a:cs typeface="+mn-cs"/>
            </a:rPr>
            <a:t>％となっている。「昭和村アスファルト道路保全対策計画」を定め、村内道路の計画的な維持・管理を行っており、これが全体的な数値を下げているおもな要因といえる。学校施設等は、</a:t>
          </a:r>
          <a:r>
            <a:rPr kumimoji="1" lang="en-US" altLang="ja-JP" sz="900">
              <a:solidFill>
                <a:schemeClr val="dk1"/>
              </a:solidFill>
              <a:effectLst/>
              <a:latin typeface="+mn-lt"/>
              <a:ea typeface="+mn-ea"/>
              <a:cs typeface="+mn-cs"/>
            </a:rPr>
            <a:t>1990</a:t>
          </a:r>
          <a:r>
            <a:rPr kumimoji="1" lang="ja-JP" altLang="ja-JP" sz="900">
              <a:solidFill>
                <a:schemeClr val="dk1"/>
              </a:solidFill>
              <a:effectLst/>
              <a:latin typeface="+mn-lt"/>
              <a:ea typeface="+mn-ea"/>
              <a:cs typeface="+mn-cs"/>
            </a:rPr>
            <a:t>年代前半に整備したものが多く、今後改修・更新を要するところであるが、教育施設は少子化を踏まえた村全体での施設再編も関わってくることから、公共施設総合管理計画と併せ対応していくこととなる。</a:t>
          </a:r>
          <a:endParaRPr lang="ja-JP" altLang="ja-JP" sz="900">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6" name="テキスト ボックス 55"/>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8" name="直線コネクタ 67"/>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9"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70" name="直線コネクタ 69"/>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71" name="有形固定資産減価償却率最大値テキスト"/>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72" name="直線コネクタ 71"/>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73"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74" name="フローチャート : 判断 73"/>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75" name="フローチャート : 判断 74"/>
        <xdr:cNvSpPr/>
      </xdr:nvSpPr>
      <xdr:spPr>
        <a:xfrm>
          <a:off x="4000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144780</xdr:rowOff>
    </xdr:from>
    <xdr:to>
      <xdr:col>3</xdr:col>
      <xdr:colOff>511175</xdr:colOff>
      <xdr:row>32</xdr:row>
      <xdr:rowOff>74930</xdr:rowOff>
    </xdr:to>
    <xdr:sp macro="" textlink="">
      <xdr:nvSpPr>
        <xdr:cNvPr id="81" name="円/楕円 80"/>
        <xdr:cNvSpPr/>
      </xdr:nvSpPr>
      <xdr:spPr>
        <a:xfrm>
          <a:off x="4000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60850</xdr:rowOff>
    </xdr:from>
    <xdr:ext cx="405111" cy="259045"/>
    <xdr:sp macro="" textlink="">
      <xdr:nvSpPr>
        <xdr:cNvPr id="82" name="n_1aveValue有形固定資産減価償却率"/>
        <xdr:cNvSpPr txBox="1"/>
      </xdr:nvSpPr>
      <xdr:spPr>
        <a:xfrm>
          <a:off x="3836043"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66057</xdr:rowOff>
    </xdr:from>
    <xdr:ext cx="405111" cy="259045"/>
    <xdr:sp macro="" textlink="">
      <xdr:nvSpPr>
        <xdr:cNvPr id="83" name="n_1mainValue有形固定資産減価償却率"/>
        <xdr:cNvSpPr txBox="1"/>
      </xdr:nvSpPr>
      <xdr:spPr>
        <a:xfrm>
          <a:off x="3836043"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群馬県昭和村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7,524
7,201
64.14
4,630,317
4,256,261
372,283
2,961,896
2,826,238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53340</xdr:rowOff>
    </xdr:from>
    <xdr:to>
      <xdr:col>6</xdr:col>
      <xdr:colOff>510540</xdr:colOff>
      <xdr:row>39</xdr:row>
      <xdr:rowOff>140970</xdr:rowOff>
    </xdr:to>
    <xdr:cxnSp macro="">
      <xdr:nvCxnSpPr>
        <xdr:cNvPr id="57" name="直線コネクタ 56"/>
        <xdr:cNvCxnSpPr/>
      </xdr:nvCxnSpPr>
      <xdr:spPr>
        <a:xfrm flipV="1">
          <a:off x="4634865" y="5882640"/>
          <a:ext cx="0" cy="94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144797</xdr:rowOff>
    </xdr:from>
    <xdr:ext cx="405111" cy="259045"/>
    <xdr:sp macro="" textlink="">
      <xdr:nvSpPr>
        <xdr:cNvPr id="58" name="【道路】&#10;有形固定資産減価償却率最小値テキスト"/>
        <xdr:cNvSpPr txBox="1"/>
      </xdr:nvSpPr>
      <xdr:spPr>
        <a:xfrm>
          <a:off x="4724400"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39</xdr:row>
      <xdr:rowOff>140970</xdr:rowOff>
    </xdr:from>
    <xdr:to>
      <xdr:col>6</xdr:col>
      <xdr:colOff>600075</xdr:colOff>
      <xdr:row>39</xdr:row>
      <xdr:rowOff>140970</xdr:rowOff>
    </xdr:to>
    <xdr:cxnSp macro="">
      <xdr:nvCxnSpPr>
        <xdr:cNvPr id="59" name="直線コネクタ 58"/>
        <xdr:cNvCxnSpPr/>
      </xdr:nvCxnSpPr>
      <xdr:spPr>
        <a:xfrm>
          <a:off x="4546600" y="682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17</xdr:rowOff>
    </xdr:from>
    <xdr:ext cx="405111" cy="259045"/>
    <xdr:sp macro="" textlink="">
      <xdr:nvSpPr>
        <xdr:cNvPr id="60" name="【道路】&#10;有形固定資産減価償却率最大値テキスト"/>
        <xdr:cNvSpPr txBox="1"/>
      </xdr:nvSpPr>
      <xdr:spPr>
        <a:xfrm>
          <a:off x="4724400" y="565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53340</xdr:rowOff>
    </xdr:from>
    <xdr:to>
      <xdr:col>6</xdr:col>
      <xdr:colOff>600075</xdr:colOff>
      <xdr:row>34</xdr:row>
      <xdr:rowOff>53340</xdr:rowOff>
    </xdr:to>
    <xdr:cxnSp macro="">
      <xdr:nvCxnSpPr>
        <xdr:cNvPr id="61" name="直線コネクタ 60"/>
        <xdr:cNvCxnSpPr/>
      </xdr:nvCxnSpPr>
      <xdr:spPr>
        <a:xfrm>
          <a:off x="4546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87647</xdr:rowOff>
    </xdr:from>
    <xdr:ext cx="405111" cy="259045"/>
    <xdr:sp macro="" textlink="">
      <xdr:nvSpPr>
        <xdr:cNvPr id="62" name="【道路】&#10;有形固定資産減価償却率平均値テキスト"/>
        <xdr:cNvSpPr txBox="1"/>
      </xdr:nvSpPr>
      <xdr:spPr>
        <a:xfrm>
          <a:off x="4724400" y="625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109220</xdr:rowOff>
    </xdr:from>
    <xdr:to>
      <xdr:col>6</xdr:col>
      <xdr:colOff>561975</xdr:colOff>
      <xdr:row>37</xdr:row>
      <xdr:rowOff>39370</xdr:rowOff>
    </xdr:to>
    <xdr:sp macro="" textlink="">
      <xdr:nvSpPr>
        <xdr:cNvPr id="63" name="フローチャート : 判断 62"/>
        <xdr:cNvSpPr/>
      </xdr:nvSpPr>
      <xdr:spPr>
        <a:xfrm>
          <a:off x="4584700" y="62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25400</xdr:rowOff>
    </xdr:from>
    <xdr:to>
      <xdr:col>5</xdr:col>
      <xdr:colOff>409575</xdr:colOff>
      <xdr:row>36</xdr:row>
      <xdr:rowOff>127000</xdr:rowOff>
    </xdr:to>
    <xdr:sp macro="" textlink="">
      <xdr:nvSpPr>
        <xdr:cNvPr id="64" name="フローチャート : 判断 63"/>
        <xdr:cNvSpPr/>
      </xdr:nvSpPr>
      <xdr:spPr>
        <a:xfrm>
          <a:off x="3746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90170</xdr:rowOff>
    </xdr:from>
    <xdr:to>
      <xdr:col>5</xdr:col>
      <xdr:colOff>409575</xdr:colOff>
      <xdr:row>42</xdr:row>
      <xdr:rowOff>20320</xdr:rowOff>
    </xdr:to>
    <xdr:sp macro="" textlink="">
      <xdr:nvSpPr>
        <xdr:cNvPr id="70" name="円/楕円 69"/>
        <xdr:cNvSpPr/>
      </xdr:nvSpPr>
      <xdr:spPr>
        <a:xfrm>
          <a:off x="3746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143527</xdr:rowOff>
    </xdr:from>
    <xdr:ext cx="405111" cy="259045"/>
    <xdr:sp macro="" textlink="">
      <xdr:nvSpPr>
        <xdr:cNvPr id="71" name="n_1aveValue【道路】&#10;有形固定資産減価償却率"/>
        <xdr:cNvSpPr txBox="1"/>
      </xdr:nvSpPr>
      <xdr:spPr>
        <a:xfrm>
          <a:off x="3582043"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11447</xdr:rowOff>
    </xdr:from>
    <xdr:ext cx="405111" cy="259045"/>
    <xdr:sp macro="" textlink="">
      <xdr:nvSpPr>
        <xdr:cNvPr id="72" name="n_1mainValue【道路】&#10;有形固定資産減価償却率"/>
        <xdr:cNvSpPr txBox="1"/>
      </xdr:nvSpPr>
      <xdr:spPr>
        <a:xfrm>
          <a:off x="3582043"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28.611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3" name="直線コネクタ 8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4" name="テキスト ボックス 8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5" name="直線コネクタ 8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6" name="テキスト ボックス 85"/>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7" name="直線コネクタ 8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8" name="テキスト ボックス 87"/>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9" name="直線コネクタ 8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0" name="テキスト ボックス 8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1" name="直線コネクタ 9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2" name="テキスト ボックス 91"/>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3" name="直線コネクタ 9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4" name="テキスト ボックス 93"/>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8" name="直線コネクタ 97"/>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99"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100" name="直線コネクタ 99"/>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101"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2" name="直線コネクタ 101"/>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3"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4" name="フローチャート : 判断 103"/>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5" name="フローチャート : 判断 104"/>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125777</xdr:rowOff>
    </xdr:from>
    <xdr:to>
      <xdr:col>14</xdr:col>
      <xdr:colOff>79375</xdr:colOff>
      <xdr:row>38</xdr:row>
      <xdr:rowOff>55927</xdr:rowOff>
    </xdr:to>
    <xdr:sp macro="" textlink="">
      <xdr:nvSpPr>
        <xdr:cNvPr id="111" name="円/楕円 110"/>
        <xdr:cNvSpPr/>
      </xdr:nvSpPr>
      <xdr:spPr>
        <a:xfrm>
          <a:off x="9588500" y="646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51137</xdr:rowOff>
    </xdr:from>
    <xdr:ext cx="534377" cy="259045"/>
    <xdr:sp macro="" textlink="">
      <xdr:nvSpPr>
        <xdr:cNvPr id="112" name="n_1aveValue【道路】&#10;一人当たり延長"/>
        <xdr:cNvSpPr txBox="1"/>
      </xdr:nvSpPr>
      <xdr:spPr>
        <a:xfrm>
          <a:off x="9359410" y="673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72454</xdr:rowOff>
    </xdr:from>
    <xdr:ext cx="534377" cy="259045"/>
    <xdr:sp macro="" textlink="">
      <xdr:nvSpPr>
        <xdr:cNvPr id="113" name="n_1mainValue【道路】&#10;一人当たり延長"/>
        <xdr:cNvSpPr txBox="1"/>
      </xdr:nvSpPr>
      <xdr:spPr>
        <a:xfrm>
          <a:off x="9359410" y="624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71.029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38" name="直線コネクタ 137"/>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39"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40" name="直線コネクタ 139"/>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41"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2" name="直線コネクタ 141"/>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3"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4" name="フローチャート : 判断 143"/>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5" name="フローチャート : 判断 144"/>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141605</xdr:rowOff>
    </xdr:from>
    <xdr:to>
      <xdr:col>5</xdr:col>
      <xdr:colOff>409575</xdr:colOff>
      <xdr:row>62</xdr:row>
      <xdr:rowOff>71755</xdr:rowOff>
    </xdr:to>
    <xdr:sp macro="" textlink="">
      <xdr:nvSpPr>
        <xdr:cNvPr id="151" name="円/楕円 150"/>
        <xdr:cNvSpPr/>
      </xdr:nvSpPr>
      <xdr:spPr>
        <a:xfrm>
          <a:off x="3746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86377</xdr:rowOff>
    </xdr:from>
    <xdr:ext cx="405111" cy="259045"/>
    <xdr:sp macro="" textlink="">
      <xdr:nvSpPr>
        <xdr:cNvPr id="152" name="n_1aveValue【橋りょう・トンネル】&#10;有形固定資産減価償却率"/>
        <xdr:cNvSpPr txBox="1"/>
      </xdr:nvSpPr>
      <xdr:spPr>
        <a:xfrm>
          <a:off x="3582043"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62882</xdr:rowOff>
    </xdr:from>
    <xdr:ext cx="405111" cy="259045"/>
    <xdr:sp macro="" textlink="">
      <xdr:nvSpPr>
        <xdr:cNvPr id="153" name="n_1mainValue【橋りょう・トンネル】&#10;有形固定資産減価償却率"/>
        <xdr:cNvSpPr txBox="1"/>
      </xdr:nvSpPr>
      <xdr:spPr>
        <a:xfrm>
          <a:off x="3582043"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275,870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4" name="直線コネクタ 16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5" name="テキスト ボックス 16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6" name="直線コネクタ 16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7" name="テキスト ボックス 16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8" name="直線コネクタ 16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9" name="テキスト ボックス 16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0" name="直線コネクタ 16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71" name="テキスト ボックス 17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5" name="直線コネクタ 174"/>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6"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7" name="直線コネクタ 176"/>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78"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79" name="直線コネクタ 178"/>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80"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81" name="フローチャート : 判断 180"/>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2" name="フローチャート : 判断 181"/>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91943</xdr:rowOff>
    </xdr:from>
    <xdr:to>
      <xdr:col>14</xdr:col>
      <xdr:colOff>79375</xdr:colOff>
      <xdr:row>63</xdr:row>
      <xdr:rowOff>22093</xdr:rowOff>
    </xdr:to>
    <xdr:sp macro="" textlink="">
      <xdr:nvSpPr>
        <xdr:cNvPr id="188" name="円/楕円 187"/>
        <xdr:cNvSpPr/>
      </xdr:nvSpPr>
      <xdr:spPr>
        <a:xfrm>
          <a:off x="9588500" y="1072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90910</xdr:rowOff>
    </xdr:from>
    <xdr:ext cx="599010" cy="259045"/>
    <xdr:sp macro="" textlink="">
      <xdr:nvSpPr>
        <xdr:cNvPr id="189" name="n_1aveValue【橋りょう・トンネル】&#10;一人当たり有形固定資産（償却資産）額"/>
        <xdr:cNvSpPr txBox="1"/>
      </xdr:nvSpPr>
      <xdr:spPr>
        <a:xfrm>
          <a:off x="9327094"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13220</xdr:rowOff>
    </xdr:from>
    <xdr:ext cx="599010" cy="259045"/>
    <xdr:sp macro="" textlink="">
      <xdr:nvSpPr>
        <xdr:cNvPr id="190" name="n_1mainValue【橋りょう・トンネル】&#10;一人当たり有形固定資産（償却資産）額"/>
        <xdr:cNvSpPr txBox="1"/>
      </xdr:nvSpPr>
      <xdr:spPr>
        <a:xfrm>
          <a:off x="9327094" y="1081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437,789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9" name="正方形/長方形 1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0" name="正方形/長方形 1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1" name="正方形/長方形 2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2" name="正方形/長方形 2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3" name="正方形/長方形 2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4" name="正方形/長方形 2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5" name="正方形/長方形 2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6" name="正方形/長方形 20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7" name="正方形/長方形 20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8" name="正方形/長方形 20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9" name="正方形/長方形 20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0" name="正方形/長方形 20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1" name="正方形/長方形 21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2" name="正方形/長方形 21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3" name="正方形/長方形 21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4" name="正方形/長方形 21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5" name="正方形/長方形 2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6" name="正方形/長方形 2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7" name="正方形/長方形 2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8" name="正方形/長方形 2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9" name="正方形/長方形 2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0" name="正方形/長方形 2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1" name="正方形/長方形 2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2" name="正方形/長方形 22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3" name="正方形/長方形 22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4" name="正方形/長方形 22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5" name="正方形/長方形 22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6" name="正方形/長方形 22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7" name="正方形/長方形 22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8" name="正方形/長方形 22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9" name="正方形/長方形 22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0" name="正方形/長方形 22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1" name="テキスト ボックス 23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2" name="直線コネクタ 23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33" name="テキスト ボックス 23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4" name="直線コネクタ 23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5" name="テキスト ボックス 23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6" name="直線コネクタ 23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7" name="テキスト ボックス 23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8" name="直線コネクタ 23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9" name="テキスト ボックス 23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40" name="直線コネクタ 23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41" name="テキスト ボックス 24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42" name="直線コネクタ 24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43" name="テキスト ボックス 24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4" name="直線コネクタ 24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5" name="テキスト ボックス 24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247" name="直線コネクタ 246"/>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248" name="【認定こども園・幼稚園・保育所】&#10;有形固定資産減価償却率最小値テキスト"/>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249" name="直線コネクタ 248"/>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250"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251" name="直線コネクタ 250"/>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252" name="【認定こども園・幼稚園・保育所】&#10;有形固定資産減価償却率平均値テキスト"/>
        <xdr:cNvSpPr txBox="1"/>
      </xdr:nvSpPr>
      <xdr:spPr>
        <a:xfrm>
          <a:off x="164084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253" name="フローチャート : 判断 252"/>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xdr:rowOff>
    </xdr:from>
    <xdr:to>
      <xdr:col>22</xdr:col>
      <xdr:colOff>415925</xdr:colOff>
      <xdr:row>39</xdr:row>
      <xdr:rowOff>106045</xdr:rowOff>
    </xdr:to>
    <xdr:sp macro="" textlink="">
      <xdr:nvSpPr>
        <xdr:cNvPr id="254" name="フローチャート : 判断 253"/>
        <xdr:cNvSpPr/>
      </xdr:nvSpPr>
      <xdr:spPr>
        <a:xfrm>
          <a:off x="15430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5" name="テキスト ボックス 2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6" name="テキスト ボックス 2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7" name="テキスト ボックス 2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8" name="テキスト ボックス 2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9" name="テキスト ボックス 2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160655</xdr:rowOff>
    </xdr:from>
    <xdr:to>
      <xdr:col>22</xdr:col>
      <xdr:colOff>415925</xdr:colOff>
      <xdr:row>39</xdr:row>
      <xdr:rowOff>90805</xdr:rowOff>
    </xdr:to>
    <xdr:sp macro="" textlink="">
      <xdr:nvSpPr>
        <xdr:cNvPr id="260" name="円/楕円 259"/>
        <xdr:cNvSpPr/>
      </xdr:nvSpPr>
      <xdr:spPr>
        <a:xfrm>
          <a:off x="15430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97172</xdr:rowOff>
    </xdr:from>
    <xdr:ext cx="405111" cy="259045"/>
    <xdr:sp macro="" textlink="">
      <xdr:nvSpPr>
        <xdr:cNvPr id="261" name="n_1aveValue【認定こども園・幼稚園・保育所】&#10;有形固定資産減価償却率"/>
        <xdr:cNvSpPr txBox="1"/>
      </xdr:nvSpPr>
      <xdr:spPr>
        <a:xfrm>
          <a:off x="15266043"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37</xdr:row>
      <xdr:rowOff>107332</xdr:rowOff>
    </xdr:from>
    <xdr:ext cx="405111" cy="259045"/>
    <xdr:sp macro="" textlink="">
      <xdr:nvSpPr>
        <xdr:cNvPr id="262" name="n_1mainValue【認定こども園・幼稚園・保育所】&#10;有形固定資産減価償却率"/>
        <xdr:cNvSpPr txBox="1"/>
      </xdr:nvSpPr>
      <xdr:spPr>
        <a:xfrm>
          <a:off x="15266043" y="645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3" name="正方形/長方形 2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4" name="正方形/長方形 2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5" name="正方形/長方形 2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6" name="正方形/長方形 2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7" name="正方形/長方形 2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8" name="正方形/長方形 2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9" name="正方形/長方形 2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0" name="正方形/長方形 2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1" name="テキスト ボックス 2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2" name="直線コネクタ 2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273" name="直線コネクタ 27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274" name="テキスト ボックス 27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275" name="直線コネクタ 27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276" name="テキスト ボックス 27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277" name="直線コネクタ 27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278" name="テキスト ボックス 27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279" name="直線コネクタ 27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280" name="テキスト ボックス 27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281" name="直線コネクタ 28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282" name="テキスト ボックス 28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283" name="直線コネクタ 28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284" name="テキスト ボックス 28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5" name="直線コネクタ 2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6" name="テキスト ボックス 28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288" name="直線コネクタ 287"/>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289" name="【認定こども園・幼稚園・保育所】&#10;一人当たり面積最小値テキスト"/>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290" name="直線コネクタ 289"/>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291" name="【認定こども園・幼稚園・保育所】&#10;一人当たり面積最大値テキスト"/>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292" name="直線コネクタ 291"/>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293" name="【認定こども園・幼稚園・保育所】&#10;一人当たり面積平均値テキスト"/>
        <xdr:cNvSpPr txBox="1"/>
      </xdr:nvSpPr>
      <xdr:spPr>
        <a:xfrm>
          <a:off x="22250400"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294" name="フローチャート : 判断 293"/>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295" name="フローチャート : 判断 294"/>
        <xdr:cNvSpPr/>
      </xdr:nvSpPr>
      <xdr:spPr>
        <a:xfrm>
          <a:off x="21272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6" name="テキスト ボックス 2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7" name="テキスト ボックス 2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8" name="テキスト ボックス 2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9" name="テキスト ボックス 2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0" name="テキスト ボックス 2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107043</xdr:rowOff>
    </xdr:from>
    <xdr:to>
      <xdr:col>31</xdr:col>
      <xdr:colOff>85725</xdr:colOff>
      <xdr:row>39</xdr:row>
      <xdr:rowOff>37193</xdr:rowOff>
    </xdr:to>
    <xdr:sp macro="" textlink="">
      <xdr:nvSpPr>
        <xdr:cNvPr id="301" name="円/楕円 300"/>
        <xdr:cNvSpPr/>
      </xdr:nvSpPr>
      <xdr:spPr>
        <a:xfrm>
          <a:off x="21272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34</xdr:row>
      <xdr:rowOff>81478</xdr:rowOff>
    </xdr:from>
    <xdr:ext cx="469744" cy="259045"/>
    <xdr:sp macro="" textlink="">
      <xdr:nvSpPr>
        <xdr:cNvPr id="302" name="n_1aveValue【認定こども園・幼稚園・保育所】&#10;一人当たり面積"/>
        <xdr:cNvSpPr txBox="1"/>
      </xdr:nvSpPr>
      <xdr:spPr>
        <a:xfrm>
          <a:off x="21075727" y="59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28320</xdr:rowOff>
    </xdr:from>
    <xdr:ext cx="469744" cy="259045"/>
    <xdr:sp macro="" textlink="">
      <xdr:nvSpPr>
        <xdr:cNvPr id="303" name="n_1mainValue【認定こども園・幼稚園・保育所】&#10;一人当たり面積"/>
        <xdr:cNvSpPr txBox="1"/>
      </xdr:nvSpPr>
      <xdr:spPr>
        <a:xfrm>
          <a:off x="210757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4" name="正方形/長方形 3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5" name="正方形/長方形 3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6" name="正方形/長方形 3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7" name="正方形/長方形 3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8" name="正方形/長方形 3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9" name="正方形/長方形 3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0" name="正方形/長方形 3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1" name="正方形/長方形 3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2" name="テキスト ボックス 3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3" name="直線コネクタ 3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14" name="直線コネクタ 3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15" name="テキスト ボックス 314"/>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6" name="直線コネクタ 3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7" name="テキスト ボックス 3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8" name="直線コネクタ 3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9" name="テキスト ボックス 3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20" name="直線コネクタ 3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21" name="テキスト ボックス 3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2" name="直線コネクタ 3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3" name="テキスト ボックス 3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4" name="直線コネクタ 3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5" name="テキスト ボックス 3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327" name="直線コネクタ 326"/>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328"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329" name="直線コネクタ 328"/>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330"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331" name="直線コネクタ 330"/>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332"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333" name="フローチャート : 判断 332"/>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334" name="フローチャート : 判断 333"/>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5" name="テキスト ボックス 3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6" name="テキスト ボックス 3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7" name="テキスト ボックス 3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8" name="テキスト ボックス 3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9" name="テキスト ボックス 3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168275</xdr:rowOff>
    </xdr:from>
    <xdr:to>
      <xdr:col>22</xdr:col>
      <xdr:colOff>415925</xdr:colOff>
      <xdr:row>58</xdr:row>
      <xdr:rowOff>98425</xdr:rowOff>
    </xdr:to>
    <xdr:sp macro="" textlink="">
      <xdr:nvSpPr>
        <xdr:cNvPr id="340" name="円/楕円 339"/>
        <xdr:cNvSpPr/>
      </xdr:nvSpPr>
      <xdr:spPr>
        <a:xfrm>
          <a:off x="15430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107332</xdr:rowOff>
    </xdr:from>
    <xdr:ext cx="405111" cy="259045"/>
    <xdr:sp macro="" textlink="">
      <xdr:nvSpPr>
        <xdr:cNvPr id="341" name="n_1aveValue【学校施設】&#10;有形固定資産減価償却率"/>
        <xdr:cNvSpPr txBox="1"/>
      </xdr:nvSpPr>
      <xdr:spPr>
        <a:xfrm>
          <a:off x="15266043"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89552</xdr:rowOff>
    </xdr:from>
    <xdr:ext cx="405111" cy="259045"/>
    <xdr:sp macro="" textlink="">
      <xdr:nvSpPr>
        <xdr:cNvPr id="342" name="n_1mainValue【学校施設】&#10;有形固定資産減価償却率"/>
        <xdr:cNvSpPr txBox="1"/>
      </xdr:nvSpPr>
      <xdr:spPr>
        <a:xfrm>
          <a:off x="15266043" y="1003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3" name="正方形/長方形 3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4" name="正方形/長方形 3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5" name="正方形/長方形 3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6" name="正方形/長方形 3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7" name="正方形/長方形 3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8" name="正方形/長方形 3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9" name="正方形/長方形 3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0" name="正方形/長方形 3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1" name="テキスト ボックス 3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2" name="直線コネクタ 3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3" name="テキスト ボックス 35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54" name="直線コネクタ 35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55" name="テキスト ボックス 35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56" name="直線コネクタ 35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57" name="テキスト ボックス 35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58" name="直線コネクタ 35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59" name="テキスト ボックス 35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60" name="直線コネクタ 35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61" name="テキスト ボックス 36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2" name="直線コネクタ 3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3" name="テキスト ボックス 3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365" name="直線コネクタ 364"/>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366"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367" name="直線コネクタ 366"/>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368"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369" name="直線コネクタ 368"/>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370" name="【学校施設】&#10;一人当たり面積平均値テキスト"/>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371" name="フローチャート : 判断 370"/>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864</xdr:rowOff>
    </xdr:from>
    <xdr:to>
      <xdr:col>31</xdr:col>
      <xdr:colOff>85725</xdr:colOff>
      <xdr:row>58</xdr:row>
      <xdr:rowOff>102464</xdr:rowOff>
    </xdr:to>
    <xdr:sp macro="" textlink="">
      <xdr:nvSpPr>
        <xdr:cNvPr id="372" name="フローチャート : 判断 371"/>
        <xdr:cNvSpPr/>
      </xdr:nvSpPr>
      <xdr:spPr>
        <a:xfrm>
          <a:off x="21272500" y="99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3" name="テキスト ボックス 3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4" name="テキスト ボックス 3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5" name="テキスト ボックス 3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6" name="テキスト ボックス 3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7" name="テキスト ボックス 3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129337</xdr:rowOff>
    </xdr:from>
    <xdr:to>
      <xdr:col>31</xdr:col>
      <xdr:colOff>85725</xdr:colOff>
      <xdr:row>57</xdr:row>
      <xdr:rowOff>59487</xdr:rowOff>
    </xdr:to>
    <xdr:sp macro="" textlink="">
      <xdr:nvSpPr>
        <xdr:cNvPr id="378" name="円/楕円 377"/>
        <xdr:cNvSpPr/>
      </xdr:nvSpPr>
      <xdr:spPr>
        <a:xfrm>
          <a:off x="21272500" y="973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93591</xdr:rowOff>
    </xdr:from>
    <xdr:ext cx="469744" cy="259045"/>
    <xdr:sp macro="" textlink="">
      <xdr:nvSpPr>
        <xdr:cNvPr id="379" name="n_1aveValue【学校施設】&#10;一人当たり面積"/>
        <xdr:cNvSpPr txBox="1"/>
      </xdr:nvSpPr>
      <xdr:spPr>
        <a:xfrm>
          <a:off x="21075727" y="1003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76014</xdr:rowOff>
    </xdr:from>
    <xdr:ext cx="469744" cy="259045"/>
    <xdr:sp macro="" textlink="">
      <xdr:nvSpPr>
        <xdr:cNvPr id="380" name="n_1mainValue【学校施設】&#10;一人当たり面積"/>
        <xdr:cNvSpPr txBox="1"/>
      </xdr:nvSpPr>
      <xdr:spPr>
        <a:xfrm>
          <a:off x="21075727" y="950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1" name="正方形/長方形 3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2" name="正方形/長方形 3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3" name="正方形/長方形 3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4" name="正方形/長方形 3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5" name="正方形/長方形 3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6" name="正方形/長方形 3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7" name="正方形/長方形 3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8" name="正方形/長方形 38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9" name="正方形/長方形 3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0" name="正方形/長方形 3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1" name="正方形/長方形 3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2" name="正方形/長方形 3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3" name="正方形/長方形 3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4" name="正方形/長方形 3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5" name="正方形/長方形 3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6" name="正方形/長方形 39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7" name="正方形/長方形 3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8" name="正方形/長方形 3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9" name="正方形/長方形 3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0" name="正方形/長方形 3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1" name="正方形/長方形 4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2" name="正方形/長方形 4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3" name="正方形/長方形 4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4" name="正方形/長方形 4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5" name="テキスト ボックス 4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6" name="直線コネクタ 4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07" name="テキスト ボックス 40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08" name="直線コネクタ 40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09" name="テキスト ボックス 40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10" name="直線コネクタ 40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11" name="テキスト ボックス 41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12" name="直線コネクタ 41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13" name="テキスト ボックス 41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4" name="直線コネクタ 41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5" name="テキスト ボックス 41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6" name="直線コネクタ 41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7" name="テキスト ボックス 41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8" name="直線コネクタ 41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19" name="テキスト ボックス 41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20" name="直線コネクタ 4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1" name="テキスト ボックス 42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10886</xdr:rowOff>
    </xdr:from>
    <xdr:to>
      <xdr:col>23</xdr:col>
      <xdr:colOff>516889</xdr:colOff>
      <xdr:row>108</xdr:row>
      <xdr:rowOff>66402</xdr:rowOff>
    </xdr:to>
    <xdr:cxnSp macro="">
      <xdr:nvCxnSpPr>
        <xdr:cNvPr id="423" name="直線コネクタ 422"/>
        <xdr:cNvCxnSpPr/>
      </xdr:nvCxnSpPr>
      <xdr:spPr>
        <a:xfrm flipV="1">
          <a:off x="16318864" y="17155886"/>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70229</xdr:rowOff>
    </xdr:from>
    <xdr:ext cx="405111" cy="259045"/>
    <xdr:sp macro="" textlink="">
      <xdr:nvSpPr>
        <xdr:cNvPr id="424" name="【公民館】&#10;有形固定資産減価償却率最小値テキスト"/>
        <xdr:cNvSpPr txBox="1"/>
      </xdr:nvSpPr>
      <xdr:spPr>
        <a:xfrm>
          <a:off x="16408400" y="1858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108</xdr:row>
      <xdr:rowOff>66402</xdr:rowOff>
    </xdr:from>
    <xdr:to>
      <xdr:col>23</xdr:col>
      <xdr:colOff>606425</xdr:colOff>
      <xdr:row>108</xdr:row>
      <xdr:rowOff>66402</xdr:rowOff>
    </xdr:to>
    <xdr:cxnSp macro="">
      <xdr:nvCxnSpPr>
        <xdr:cNvPr id="425" name="直線コネクタ 424"/>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129013</xdr:rowOff>
    </xdr:from>
    <xdr:ext cx="405111" cy="259045"/>
    <xdr:sp macro="" textlink="">
      <xdr:nvSpPr>
        <xdr:cNvPr id="426" name="【公民館】&#10;有形固定資産減価償却率最大値テキスト"/>
        <xdr:cNvSpPr txBox="1"/>
      </xdr:nvSpPr>
      <xdr:spPr>
        <a:xfrm>
          <a:off x="164084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10886</xdr:rowOff>
    </xdr:from>
    <xdr:to>
      <xdr:col>23</xdr:col>
      <xdr:colOff>606425</xdr:colOff>
      <xdr:row>100</xdr:row>
      <xdr:rowOff>10886</xdr:rowOff>
    </xdr:to>
    <xdr:cxnSp macro="">
      <xdr:nvCxnSpPr>
        <xdr:cNvPr id="427" name="直線コネクタ 426"/>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111596</xdr:rowOff>
    </xdr:from>
    <xdr:ext cx="405111" cy="259045"/>
    <xdr:sp macro="" textlink="">
      <xdr:nvSpPr>
        <xdr:cNvPr id="428" name="【公民館】&#10;有形固定資産減価償却率平均値テキスト"/>
        <xdr:cNvSpPr txBox="1"/>
      </xdr:nvSpPr>
      <xdr:spPr>
        <a:xfrm>
          <a:off x="164084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133169</xdr:rowOff>
    </xdr:from>
    <xdr:to>
      <xdr:col>23</xdr:col>
      <xdr:colOff>568325</xdr:colOff>
      <xdr:row>105</xdr:row>
      <xdr:rowOff>63319</xdr:rowOff>
    </xdr:to>
    <xdr:sp macro="" textlink="">
      <xdr:nvSpPr>
        <xdr:cNvPr id="429" name="フローチャート : 判断 428"/>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35198</xdr:rowOff>
    </xdr:from>
    <xdr:to>
      <xdr:col>22</xdr:col>
      <xdr:colOff>415925</xdr:colOff>
      <xdr:row>104</xdr:row>
      <xdr:rowOff>136798</xdr:rowOff>
    </xdr:to>
    <xdr:sp macro="" textlink="">
      <xdr:nvSpPr>
        <xdr:cNvPr id="430" name="フローチャート : 判断 429"/>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31" name="テキスト ボックス 4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2" name="テキスト ボックス 4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3" name="テキスト ボックス 4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4" name="テキスト ボックス 4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5" name="テキスト ボックス 4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170724</xdr:rowOff>
    </xdr:from>
    <xdr:to>
      <xdr:col>22</xdr:col>
      <xdr:colOff>415925</xdr:colOff>
      <xdr:row>108</xdr:row>
      <xdr:rowOff>100874</xdr:rowOff>
    </xdr:to>
    <xdr:sp macro="" textlink="">
      <xdr:nvSpPr>
        <xdr:cNvPr id="436" name="円/楕円 435"/>
        <xdr:cNvSpPr/>
      </xdr:nvSpPr>
      <xdr:spPr>
        <a:xfrm>
          <a:off x="15430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153325</xdr:rowOff>
    </xdr:from>
    <xdr:ext cx="405111" cy="259045"/>
    <xdr:sp macro="" textlink="">
      <xdr:nvSpPr>
        <xdr:cNvPr id="437" name="n_1aveValue【公民館】&#10;有形固定資産減価償却率"/>
        <xdr:cNvSpPr txBox="1"/>
      </xdr:nvSpPr>
      <xdr:spPr>
        <a:xfrm>
          <a:off x="15266043"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92001</xdr:rowOff>
    </xdr:from>
    <xdr:ext cx="405111" cy="259045"/>
    <xdr:sp macro="" textlink="">
      <xdr:nvSpPr>
        <xdr:cNvPr id="438" name="n_1mainValue【公民館】&#10;有形固定資産減価償却率"/>
        <xdr:cNvSpPr txBox="1"/>
      </xdr:nvSpPr>
      <xdr:spPr>
        <a:xfrm>
          <a:off x="15266043" y="1860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9" name="正方形/長方形 4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40" name="正方形/長方形 4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1" name="正方形/長方形 4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2" name="正方形/長方形 4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3" name="正方形/長方形 4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4" name="正方形/長方形 4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5" name="正方形/長方形 4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6" name="正方形/長方形 4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7" name="テキスト ボックス 4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8" name="直線コネクタ 4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49" name="直線コネクタ 44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50" name="テキスト ボックス 44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51" name="直線コネクタ 45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52" name="テキスト ボックス 45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53" name="直線コネクタ 45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4" name="テキスト ボックス 45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5" name="直線コネクタ 45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6" name="テキスト ボックス 45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57" name="直線コネクタ 45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58" name="テキスト ボックス 45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9" name="直線コネクタ 4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0" name="テキスト ボックス 4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462" name="直線コネクタ 461"/>
        <xdr:cNvCxnSpPr/>
      </xdr:nvCxnSpPr>
      <xdr:spPr>
        <a:xfrm flipV="1">
          <a:off x="22160864" y="17250411"/>
          <a:ext cx="0" cy="135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463" name="【公民館】&#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464" name="直線コネクタ 463"/>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465" name="【公民館】&#10;一人当たり面積最大値テキスト"/>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466" name="直線コネクタ 465"/>
        <xdr:cNvCxnSpPr/>
      </xdr:nvCxnSpPr>
      <xdr:spPr>
        <a:xfrm>
          <a:off x="22072600" y="1725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121938</xdr:rowOff>
    </xdr:from>
    <xdr:ext cx="469744" cy="259045"/>
    <xdr:sp macro="" textlink="">
      <xdr:nvSpPr>
        <xdr:cNvPr id="467" name="【公民館】&#10;一人当たり面積平均値テキスト"/>
        <xdr:cNvSpPr txBox="1"/>
      </xdr:nvSpPr>
      <xdr:spPr>
        <a:xfrm>
          <a:off x="222504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468" name="フローチャート : 判断 467"/>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469" name="フローチャート : 判断 468"/>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70" name="テキスト ボックス 4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1" name="テキスト ボックス 4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2" name="テキスト ボックス 4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3" name="テキスト ボックス 4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4" name="テキスト ボックス 4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80011</xdr:rowOff>
    </xdr:from>
    <xdr:to>
      <xdr:col>31</xdr:col>
      <xdr:colOff>85725</xdr:colOff>
      <xdr:row>107</xdr:row>
      <xdr:rowOff>10161</xdr:rowOff>
    </xdr:to>
    <xdr:sp macro="" textlink="">
      <xdr:nvSpPr>
        <xdr:cNvPr id="475" name="円/楕円 474"/>
        <xdr:cNvSpPr/>
      </xdr:nvSpPr>
      <xdr:spPr>
        <a:xfrm>
          <a:off x="21272500" y="1825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71138</xdr:rowOff>
    </xdr:from>
    <xdr:ext cx="469744" cy="259045"/>
    <xdr:sp macro="" textlink="">
      <xdr:nvSpPr>
        <xdr:cNvPr id="476" name="n_1aveValue【公民館】&#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1288</xdr:rowOff>
    </xdr:from>
    <xdr:ext cx="469744" cy="259045"/>
    <xdr:sp macro="" textlink="">
      <xdr:nvSpPr>
        <xdr:cNvPr id="477" name="n_1mainValue【公民館】&#10;一人当たり面積"/>
        <xdr:cNvSpPr txBox="1"/>
      </xdr:nvSpPr>
      <xdr:spPr>
        <a:xfrm>
          <a:off x="21075727" y="1834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8" name="正方形/長方形 4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9" name="正方形/長方形 4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0" name="テキスト ボックス 4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・道路は、平均値より低い数値となっている。当村においては、</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年度で舗装率</a:t>
          </a:r>
          <a:r>
            <a:rPr kumimoji="1" lang="en-US" altLang="ja-JP" sz="1100">
              <a:solidFill>
                <a:schemeClr val="dk1"/>
              </a:solidFill>
              <a:effectLst/>
              <a:latin typeface="+mn-lt"/>
              <a:ea typeface="+mn-ea"/>
              <a:cs typeface="+mn-cs"/>
            </a:rPr>
            <a:t>65.8</a:t>
          </a:r>
          <a:r>
            <a:rPr kumimoji="1" lang="ja-JP" altLang="ja-JP" sz="1100">
              <a:solidFill>
                <a:schemeClr val="dk1"/>
              </a:solidFill>
              <a:effectLst/>
              <a:latin typeface="+mn-lt"/>
              <a:ea typeface="+mn-ea"/>
              <a:cs typeface="+mn-cs"/>
            </a:rPr>
            <a:t>％となっており、、幹線道路を中心に「昭和村アスファルト道路保全対策計画」として長寿命化計画を策定しており、今後計画的な整備をすすめていく予定。</a:t>
          </a:r>
          <a:endParaRPr lang="ja-JP" altLang="ja-JP" sz="1400">
            <a:effectLst/>
          </a:endParaRPr>
        </a:p>
        <a:p>
          <a:r>
            <a:rPr kumimoji="1" lang="ja-JP" altLang="ja-JP" sz="1100">
              <a:solidFill>
                <a:schemeClr val="dk1"/>
              </a:solidFill>
              <a:effectLst/>
              <a:latin typeface="+mn-lt"/>
              <a:ea typeface="+mn-ea"/>
              <a:cs typeface="+mn-cs"/>
            </a:rPr>
            <a:t>・橋梁は、供用年数が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年以上の橋梁は全体の</a:t>
          </a:r>
          <a:r>
            <a:rPr kumimoji="1" lang="en-US" altLang="ja-JP" sz="1100">
              <a:solidFill>
                <a:schemeClr val="dk1"/>
              </a:solidFill>
              <a:effectLst/>
              <a:latin typeface="+mn-lt"/>
              <a:ea typeface="+mn-ea"/>
              <a:cs typeface="+mn-cs"/>
            </a:rPr>
            <a:t>73.8</a:t>
          </a:r>
          <a:r>
            <a:rPr kumimoji="1" lang="ja-JP" altLang="ja-JP" sz="1100">
              <a:solidFill>
                <a:schemeClr val="dk1"/>
              </a:solidFill>
              <a:effectLst/>
              <a:latin typeface="+mn-lt"/>
              <a:ea typeface="+mn-ea"/>
              <a:cs typeface="+mn-cs"/>
            </a:rPr>
            <a:t>％を占めている。当村では</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橋を対象に「昭和村橋梁長寿命化修繕計画」を策定。今後も更新費用を縮減しながら、計画的な長寿命化をすすめていく予定。</a:t>
          </a:r>
          <a:endParaRPr lang="ja-JP" altLang="ja-JP" sz="1400">
            <a:effectLst/>
          </a:endParaRPr>
        </a:p>
        <a:p>
          <a:r>
            <a:rPr kumimoji="1" lang="ja-JP" altLang="ja-JP" sz="1100">
              <a:solidFill>
                <a:schemeClr val="dk1"/>
              </a:solidFill>
              <a:effectLst/>
              <a:latin typeface="+mn-lt"/>
              <a:ea typeface="+mn-ea"/>
              <a:cs typeface="+mn-cs"/>
            </a:rPr>
            <a:t>・村営保育所は、村内</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箇所あり、平成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年に整備したものと昭和</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年に整備した施設がある。今後少子化が進む中で、保育所の集約化・統合を含めての長寿命化・老朽化への対策が必要となる。</a:t>
          </a:r>
          <a:endParaRPr lang="ja-JP" altLang="ja-JP" sz="1400">
            <a:effectLst/>
          </a:endParaRPr>
        </a:p>
        <a:p>
          <a:r>
            <a:rPr kumimoji="1" lang="ja-JP" altLang="ja-JP" sz="1100">
              <a:solidFill>
                <a:schemeClr val="dk1"/>
              </a:solidFill>
              <a:effectLst/>
              <a:latin typeface="+mn-lt"/>
              <a:ea typeface="+mn-ea"/>
              <a:cs typeface="+mn-cs"/>
            </a:rPr>
            <a:t>・学校施設は、ほぼ平均的な数値となっている。一人あたりの面積は平均を上回り、村内小中学校４施設においても、空き教室が増加している。今後、児童生徒の数がさらに少なくなることから、それを踏まえた施設の集約化や更新が必要である。</a:t>
          </a:r>
          <a:endParaRPr lang="ja-JP" altLang="ja-JP" sz="1400">
            <a:effectLst/>
          </a:endParaRPr>
        </a:p>
        <a:p>
          <a:r>
            <a:rPr kumimoji="1" lang="ja-JP" altLang="ja-JP" sz="1100">
              <a:solidFill>
                <a:schemeClr val="dk1"/>
              </a:solidFill>
              <a:effectLst/>
              <a:latin typeface="+mn-lt"/>
              <a:ea typeface="+mn-ea"/>
              <a:cs typeface="+mn-cs"/>
            </a:rPr>
            <a:t>・公民館は、昭和</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年に整備され老朽</a:t>
          </a:r>
          <a:r>
            <a:rPr kumimoji="1" lang="ja-JP" altLang="en-US" sz="1100">
              <a:solidFill>
                <a:schemeClr val="dk1"/>
              </a:solidFill>
              <a:effectLst/>
              <a:latin typeface="+mn-lt"/>
              <a:ea typeface="+mn-ea"/>
              <a:cs typeface="+mn-cs"/>
            </a:rPr>
            <a:t>化</a:t>
          </a:r>
          <a:r>
            <a:rPr kumimoji="1" lang="ja-JP" altLang="ja-JP" sz="1100">
              <a:solidFill>
                <a:schemeClr val="dk1"/>
              </a:solidFill>
              <a:effectLst/>
              <a:latin typeface="+mn-lt"/>
              <a:ea typeface="+mn-ea"/>
              <a:cs typeface="+mn-cs"/>
            </a:rPr>
            <a:t>が進行している。維持管理のために、修繕費も定期的に支出している状況である。村内</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箇所の公民館であり、必要な施設であることから公共施設総合管理計画と併せ、更新を推進していく。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群馬県昭和村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7,524
7,201
64.14
4,630,317
4,256,261
372,283
2,961,896
2,826,238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63</xdr:row>
      <xdr:rowOff>163830</xdr:rowOff>
    </xdr:to>
    <xdr:cxnSp macro="">
      <xdr:nvCxnSpPr>
        <xdr:cNvPr id="73" name="直線コネクタ 72"/>
        <xdr:cNvCxnSpPr/>
      </xdr:nvCxnSpPr>
      <xdr:spPr>
        <a:xfrm flipV="1">
          <a:off x="4634865" y="95250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167657</xdr:rowOff>
    </xdr:from>
    <xdr:ext cx="405111" cy="259045"/>
    <xdr:sp macro="" textlink="">
      <xdr:nvSpPr>
        <xdr:cNvPr id="74" name="【体育館・プール】&#10;有形固定資産減価償却率最小値テキスト"/>
        <xdr:cNvSpPr txBox="1"/>
      </xdr:nvSpPr>
      <xdr:spPr>
        <a:xfrm>
          <a:off x="47244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63</xdr:row>
      <xdr:rowOff>163830</xdr:rowOff>
    </xdr:from>
    <xdr:to>
      <xdr:col>6</xdr:col>
      <xdr:colOff>600075</xdr:colOff>
      <xdr:row>63</xdr:row>
      <xdr:rowOff>163830</xdr:rowOff>
    </xdr:to>
    <xdr:cxnSp macro="">
      <xdr:nvCxnSpPr>
        <xdr:cNvPr id="75" name="直線コネクタ 74"/>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76" name="【体育館・プール】&#10;有形固定資産減価償却率最大値テキスト"/>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77" name="直線コネクタ 76"/>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34307</xdr:rowOff>
    </xdr:from>
    <xdr:ext cx="405111" cy="259045"/>
    <xdr:sp macro="" textlink="">
      <xdr:nvSpPr>
        <xdr:cNvPr id="78" name="【体育館・プール】&#10;有形固定資産減価償却率平均値テキスト"/>
        <xdr:cNvSpPr txBox="1"/>
      </xdr:nvSpPr>
      <xdr:spPr>
        <a:xfrm>
          <a:off x="47244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55880</xdr:rowOff>
    </xdr:from>
    <xdr:to>
      <xdr:col>6</xdr:col>
      <xdr:colOff>561975</xdr:colOff>
      <xdr:row>61</xdr:row>
      <xdr:rowOff>157480</xdr:rowOff>
    </xdr:to>
    <xdr:sp macro="" textlink="">
      <xdr:nvSpPr>
        <xdr:cNvPr id="79" name="フローチャート : 判断 78"/>
        <xdr:cNvSpPr/>
      </xdr:nvSpPr>
      <xdr:spPr>
        <a:xfrm>
          <a:off x="4584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90170</xdr:rowOff>
    </xdr:from>
    <xdr:to>
      <xdr:col>5</xdr:col>
      <xdr:colOff>409575</xdr:colOff>
      <xdr:row>63</xdr:row>
      <xdr:rowOff>20320</xdr:rowOff>
    </xdr:to>
    <xdr:sp macro="" textlink="">
      <xdr:nvSpPr>
        <xdr:cNvPr id="80" name="フローチャート : 判断 79"/>
        <xdr:cNvSpPr/>
      </xdr:nvSpPr>
      <xdr:spPr>
        <a:xfrm>
          <a:off x="3746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11447</xdr:rowOff>
    </xdr:from>
    <xdr:ext cx="405111" cy="259045"/>
    <xdr:sp macro="" textlink="">
      <xdr:nvSpPr>
        <xdr:cNvPr id="81" name="n_1aveValue【体育館・プール】&#10;有形固定資産減価償却率"/>
        <xdr:cNvSpPr txBox="1"/>
      </xdr:nvSpPr>
      <xdr:spPr>
        <a:xfrm>
          <a:off x="3582043"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29210</xdr:rowOff>
    </xdr:from>
    <xdr:to>
      <xdr:col>5</xdr:col>
      <xdr:colOff>409575</xdr:colOff>
      <xdr:row>62</xdr:row>
      <xdr:rowOff>130810</xdr:rowOff>
    </xdr:to>
    <xdr:sp macro="" textlink="">
      <xdr:nvSpPr>
        <xdr:cNvPr id="87" name="円/楕円 86"/>
        <xdr:cNvSpPr/>
      </xdr:nvSpPr>
      <xdr:spPr>
        <a:xfrm>
          <a:off x="3746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147337</xdr:rowOff>
    </xdr:from>
    <xdr:ext cx="405111" cy="259045"/>
    <xdr:sp macro="" textlink="">
      <xdr:nvSpPr>
        <xdr:cNvPr id="88" name="n_1mainValue【体育館・プール】&#10;有形固定資産減価償却率"/>
        <xdr:cNvSpPr txBox="1"/>
      </xdr:nvSpPr>
      <xdr:spPr>
        <a:xfrm>
          <a:off x="3582043" y="1043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0.234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9" name="直線コネクタ 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0" name="テキスト ボックス 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1" name="直線コネクタ 1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2" name="テキスト ボックス 1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3" name="直線コネクタ 1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4" name="テキスト ボックス 1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5" name="直線コネクタ 1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6" name="テキスト ボックス 1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7" name="直線コネクタ 1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8" name="テキスト ボックス 1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12" name="直線コネクタ 111"/>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13"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14" name="直線コネクタ 113"/>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15"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16" name="直線コネクタ 115"/>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17" name="【体育館・プール】&#10;一人当たり面積平均値テキスト"/>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18" name="フローチャート : 判断 117"/>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19" name="フローチャート : 判断 118"/>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17</xdr:rowOff>
    </xdr:from>
    <xdr:ext cx="469744" cy="259045"/>
    <xdr:sp macro="" textlink="">
      <xdr:nvSpPr>
        <xdr:cNvPr id="120" name="n_1aveValue【体育館・プール】&#10;一人当たり面積"/>
        <xdr:cNvSpPr txBox="1"/>
      </xdr:nvSpPr>
      <xdr:spPr>
        <a:xfrm>
          <a:off x="9391727" y="99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62230</xdr:rowOff>
    </xdr:from>
    <xdr:to>
      <xdr:col>14</xdr:col>
      <xdr:colOff>79375</xdr:colOff>
      <xdr:row>61</xdr:row>
      <xdr:rowOff>163830</xdr:rowOff>
    </xdr:to>
    <xdr:sp macro="" textlink="">
      <xdr:nvSpPr>
        <xdr:cNvPr id="126" name="円/楕円 125"/>
        <xdr:cNvSpPr/>
      </xdr:nvSpPr>
      <xdr:spPr>
        <a:xfrm>
          <a:off x="9588500" y="1052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154957</xdr:rowOff>
    </xdr:from>
    <xdr:ext cx="469744" cy="259045"/>
    <xdr:sp macro="" textlink="">
      <xdr:nvSpPr>
        <xdr:cNvPr id="127" name="n_1mainValue【体育館・プール】&#10;一人当たり面積"/>
        <xdr:cNvSpPr txBox="1"/>
      </xdr:nvSpPr>
      <xdr:spPr>
        <a:xfrm>
          <a:off x="9391727" y="1061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6" name="正方形/長方形 1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7" name="正方形/長方形 1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8" name="正方形/長方形 1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9" name="正方形/長方形 1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0" name="正方形/長方形 1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1" name="正方形/長方形 1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2" name="正方形/長方形 1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3" name="正方形/長方形 14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4" name="正方形/長方形 1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5" name="正方形/長方形 1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6" name="正方形/長方形 1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7" name="正方形/長方形 1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8" name="正方形/長方形 1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9" name="正方形/長方形 1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0" name="正方形/長方形 1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1" name="正方形/長方形 1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2" name="正方形/長方形 1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3" name="正方形/長方形 1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4" name="正方形/長方形 1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5" name="正方形/長方形 1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6" name="正方形/長方形 1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7" name="正方形/長方形 1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8" name="正方形/長方形 1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59" name="正方形/長方形 1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60" name="正方形/長方形 1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61" name="正方形/長方形 1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2" name="正方形/長方形 1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3" name="正方形/長方形 1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4" name="正方形/長方形 1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5" name="正方形/長方形 1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6" name="正方形/長方形 1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7" name="正方形/長方形 16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168" name="正方形/長方形 1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69" name="正方形/長方形 16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70" name="正方形/長方形 16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71" name="正方形/長方形 17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72" name="正方形/長方形 17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73" name="正方形/長方形 17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74" name="正方形/長方形 17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75,888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75" name="正方形/長方形 17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76" name="正方形/長方形 1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77" name="正方形/長方形 1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78" name="正方形/長方形 1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79" name="正方形/長方形 1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80" name="正方形/長方形 1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81" name="正方形/長方形 1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82" name="正方形/長方形 1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83" name="正方形/長方形 1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184" name="テキスト ボックス 1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185" name="直線コネクタ 1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186" name="テキスト ボックス 18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187" name="直線コネクタ 18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188" name="テキスト ボックス 18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189" name="直線コネクタ 18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190" name="テキスト ボックス 18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191" name="直線コネクタ 19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192" name="テキスト ボックス 19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193" name="直線コネクタ 19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194" name="テキスト ボックス 19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195" name="直線コネクタ 1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196" name="テキスト ボックス 19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1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61722</xdr:rowOff>
    </xdr:from>
    <xdr:to>
      <xdr:col>23</xdr:col>
      <xdr:colOff>516889</xdr:colOff>
      <xdr:row>64</xdr:row>
      <xdr:rowOff>0</xdr:rowOff>
    </xdr:to>
    <xdr:cxnSp macro="">
      <xdr:nvCxnSpPr>
        <xdr:cNvPr id="198" name="直線コネクタ 197"/>
        <xdr:cNvCxnSpPr/>
      </xdr:nvCxnSpPr>
      <xdr:spPr>
        <a:xfrm flipV="1">
          <a:off x="16318864" y="983437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199" name="【保健センター・保健所】&#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200" name="直線コネクタ 199"/>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8399</xdr:rowOff>
    </xdr:from>
    <xdr:ext cx="405111" cy="259045"/>
    <xdr:sp macro="" textlink="">
      <xdr:nvSpPr>
        <xdr:cNvPr id="201" name="【保健センター・保健所】&#10;有形固定資産減価償却率最大値テキスト"/>
        <xdr:cNvSpPr txBox="1"/>
      </xdr:nvSpPr>
      <xdr:spPr>
        <a:xfrm>
          <a:off x="164084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23</xdr:col>
      <xdr:colOff>428625</xdr:colOff>
      <xdr:row>57</xdr:row>
      <xdr:rowOff>61722</xdr:rowOff>
    </xdr:from>
    <xdr:to>
      <xdr:col>23</xdr:col>
      <xdr:colOff>606425</xdr:colOff>
      <xdr:row>57</xdr:row>
      <xdr:rowOff>61722</xdr:rowOff>
    </xdr:to>
    <xdr:cxnSp macro="">
      <xdr:nvCxnSpPr>
        <xdr:cNvPr id="202" name="直線コネクタ 201"/>
        <xdr:cNvCxnSpPr/>
      </xdr:nvCxnSpPr>
      <xdr:spPr>
        <a:xfrm>
          <a:off x="16230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112793</xdr:rowOff>
    </xdr:from>
    <xdr:ext cx="405111" cy="259045"/>
    <xdr:sp macro="" textlink="">
      <xdr:nvSpPr>
        <xdr:cNvPr id="203" name="【保健センター・保健所】&#10;有形固定資産減価償却率平均値テキスト"/>
        <xdr:cNvSpPr txBox="1"/>
      </xdr:nvSpPr>
      <xdr:spPr>
        <a:xfrm>
          <a:off x="164084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134366</xdr:rowOff>
    </xdr:from>
    <xdr:to>
      <xdr:col>23</xdr:col>
      <xdr:colOff>568325</xdr:colOff>
      <xdr:row>60</xdr:row>
      <xdr:rowOff>64516</xdr:rowOff>
    </xdr:to>
    <xdr:sp macro="" textlink="">
      <xdr:nvSpPr>
        <xdr:cNvPr id="204" name="フローチャート : 判断 203"/>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49784</xdr:rowOff>
    </xdr:from>
    <xdr:to>
      <xdr:col>22</xdr:col>
      <xdr:colOff>415925</xdr:colOff>
      <xdr:row>62</xdr:row>
      <xdr:rowOff>151384</xdr:rowOff>
    </xdr:to>
    <xdr:sp macro="" textlink="">
      <xdr:nvSpPr>
        <xdr:cNvPr id="205" name="フローチャート : 判断 204"/>
        <xdr:cNvSpPr/>
      </xdr:nvSpPr>
      <xdr:spPr>
        <a:xfrm>
          <a:off x="1543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142511</xdr:rowOff>
    </xdr:from>
    <xdr:ext cx="405111" cy="259045"/>
    <xdr:sp macro="" textlink="">
      <xdr:nvSpPr>
        <xdr:cNvPr id="206" name="n_1aveValue【保健センター・保健所】&#10;有形固定資産減価償却率"/>
        <xdr:cNvSpPr txBox="1"/>
      </xdr:nvSpPr>
      <xdr:spPr>
        <a:xfrm>
          <a:off x="15266043" y="1077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07" name="テキスト ボックス 2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08" name="テキスト ボックス 2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09" name="テキスト ボックス 2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10" name="テキスト ボックス 2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11" name="テキスト ボックス 2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74930</xdr:rowOff>
    </xdr:from>
    <xdr:to>
      <xdr:col>22</xdr:col>
      <xdr:colOff>415925</xdr:colOff>
      <xdr:row>60</xdr:row>
      <xdr:rowOff>5080</xdr:rowOff>
    </xdr:to>
    <xdr:sp macro="" textlink="">
      <xdr:nvSpPr>
        <xdr:cNvPr id="212" name="円/楕円 211"/>
        <xdr:cNvSpPr/>
      </xdr:nvSpPr>
      <xdr:spPr>
        <a:xfrm>
          <a:off x="15430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21607</xdr:rowOff>
    </xdr:from>
    <xdr:ext cx="405111" cy="259045"/>
    <xdr:sp macro="" textlink="">
      <xdr:nvSpPr>
        <xdr:cNvPr id="213" name="n_1mainValue【保健センター・保健所】&#10;有形固定資産減価償却率"/>
        <xdr:cNvSpPr txBox="1"/>
      </xdr:nvSpPr>
      <xdr:spPr>
        <a:xfrm>
          <a:off x="15266043"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14" name="正方形/長方形 2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15" name="正方形/長方形 2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16" name="正方形/長方形 2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17" name="正方形/長方形 2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18" name="正方形/長方形 2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19" name="正方形/長方形 2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20" name="正方形/長方形 2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21" name="正方形/長方形 2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22" name="テキスト ボックス 2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23" name="直線コネクタ 2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224" name="直線コネクタ 22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225" name="テキスト ボックス 22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226" name="直線コネクタ 22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227" name="テキスト ボックス 22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228" name="直線コネクタ 22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229" name="テキスト ボックス 22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230" name="直線コネクタ 22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231" name="テキスト ボックス 23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232" name="直線コネクタ 23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233" name="テキスト ボックス 23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234" name="直線コネクタ 23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235" name="テキスト ボックス 23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36" name="直線コネクタ 2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37" name="テキスト ボックス 2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3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3266</xdr:rowOff>
    </xdr:from>
    <xdr:to>
      <xdr:col>32</xdr:col>
      <xdr:colOff>186689</xdr:colOff>
      <xdr:row>63</xdr:row>
      <xdr:rowOff>70213</xdr:rowOff>
    </xdr:to>
    <xdr:cxnSp macro="">
      <xdr:nvCxnSpPr>
        <xdr:cNvPr id="239" name="直線コネクタ 238"/>
        <xdr:cNvCxnSpPr/>
      </xdr:nvCxnSpPr>
      <xdr:spPr>
        <a:xfrm flipV="1">
          <a:off x="22160864" y="9604466"/>
          <a:ext cx="0"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74040</xdr:rowOff>
    </xdr:from>
    <xdr:ext cx="469744" cy="259045"/>
    <xdr:sp macro="" textlink="">
      <xdr:nvSpPr>
        <xdr:cNvPr id="240" name="【保健センター・保健所】&#10;一人当たり面積最小値テキスト"/>
        <xdr:cNvSpPr txBox="1"/>
      </xdr:nvSpPr>
      <xdr:spPr>
        <a:xfrm>
          <a:off x="222504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63</xdr:row>
      <xdr:rowOff>70213</xdr:rowOff>
    </xdr:from>
    <xdr:to>
      <xdr:col>32</xdr:col>
      <xdr:colOff>276225</xdr:colOff>
      <xdr:row>63</xdr:row>
      <xdr:rowOff>70213</xdr:rowOff>
    </xdr:to>
    <xdr:cxnSp macro="">
      <xdr:nvCxnSpPr>
        <xdr:cNvPr id="241" name="直線コネクタ 240"/>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121393</xdr:rowOff>
    </xdr:from>
    <xdr:ext cx="469744" cy="259045"/>
    <xdr:sp macro="" textlink="">
      <xdr:nvSpPr>
        <xdr:cNvPr id="242" name="【保健センター・保健所】&#10;一人当たり面積最大値テキスト"/>
        <xdr:cNvSpPr txBox="1"/>
      </xdr:nvSpPr>
      <xdr:spPr>
        <a:xfrm>
          <a:off x="22250400"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0.459</a:t>
          </a:r>
          <a:endParaRPr kumimoji="1" lang="ja-JP" altLang="en-US" sz="1000" b="1">
            <a:latin typeface="ＭＳ Ｐゴシック"/>
          </a:endParaRPr>
        </a:p>
      </xdr:txBody>
    </xdr:sp>
    <xdr:clientData/>
  </xdr:oneCellAnchor>
  <xdr:twoCellAnchor>
    <xdr:from>
      <xdr:col>32</xdr:col>
      <xdr:colOff>98425</xdr:colOff>
      <xdr:row>56</xdr:row>
      <xdr:rowOff>3266</xdr:rowOff>
    </xdr:from>
    <xdr:to>
      <xdr:col>32</xdr:col>
      <xdr:colOff>276225</xdr:colOff>
      <xdr:row>56</xdr:row>
      <xdr:rowOff>3266</xdr:rowOff>
    </xdr:to>
    <xdr:cxnSp macro="">
      <xdr:nvCxnSpPr>
        <xdr:cNvPr id="243" name="直線コネクタ 242"/>
        <xdr:cNvCxnSpPr/>
      </xdr:nvCxnSpPr>
      <xdr:spPr>
        <a:xfrm>
          <a:off x="22072600" y="960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46826</xdr:rowOff>
    </xdr:from>
    <xdr:ext cx="469744" cy="259045"/>
    <xdr:sp macro="" textlink="">
      <xdr:nvSpPr>
        <xdr:cNvPr id="244" name="【保健センター・保健所】&#10;一人当たり面積平均値テキスト"/>
        <xdr:cNvSpPr txBox="1"/>
      </xdr:nvSpPr>
      <xdr:spPr>
        <a:xfrm>
          <a:off x="22250400" y="1016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68399</xdr:rowOff>
    </xdr:from>
    <xdr:to>
      <xdr:col>32</xdr:col>
      <xdr:colOff>238125</xdr:colOff>
      <xdr:row>59</xdr:row>
      <xdr:rowOff>169999</xdr:rowOff>
    </xdr:to>
    <xdr:sp macro="" textlink="">
      <xdr:nvSpPr>
        <xdr:cNvPr id="245" name="フローチャート : 判断 244"/>
        <xdr:cNvSpPr/>
      </xdr:nvSpPr>
      <xdr:spPr>
        <a:xfrm>
          <a:off x="221107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148409</xdr:rowOff>
    </xdr:from>
    <xdr:to>
      <xdr:col>31</xdr:col>
      <xdr:colOff>85725</xdr:colOff>
      <xdr:row>61</xdr:row>
      <xdr:rowOff>78559</xdr:rowOff>
    </xdr:to>
    <xdr:sp macro="" textlink="">
      <xdr:nvSpPr>
        <xdr:cNvPr id="246" name="フローチャート : 判断 245"/>
        <xdr:cNvSpPr/>
      </xdr:nvSpPr>
      <xdr:spPr>
        <a:xfrm>
          <a:off x="21272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95086</xdr:rowOff>
    </xdr:from>
    <xdr:ext cx="469744" cy="259045"/>
    <xdr:sp macro="" textlink="">
      <xdr:nvSpPr>
        <xdr:cNvPr id="247" name="n_1aveValue【保健センター・保健所】&#10;一人当たり面積"/>
        <xdr:cNvSpPr txBox="1"/>
      </xdr:nvSpPr>
      <xdr:spPr>
        <a:xfrm>
          <a:off x="210757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248" name="テキスト ボックス 2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249" name="テキスト ボックス 2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250" name="テキスト ボックス 2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251" name="テキスト ボックス 2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252" name="テキスト ボックス 2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22678</xdr:rowOff>
    </xdr:from>
    <xdr:to>
      <xdr:col>31</xdr:col>
      <xdr:colOff>85725</xdr:colOff>
      <xdr:row>63</xdr:row>
      <xdr:rowOff>124278</xdr:rowOff>
    </xdr:to>
    <xdr:sp macro="" textlink="">
      <xdr:nvSpPr>
        <xdr:cNvPr id="253" name="円/楕円 252"/>
        <xdr:cNvSpPr/>
      </xdr:nvSpPr>
      <xdr:spPr>
        <a:xfrm>
          <a:off x="21272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115405</xdr:rowOff>
    </xdr:from>
    <xdr:ext cx="469744" cy="259045"/>
    <xdr:sp macro="" textlink="">
      <xdr:nvSpPr>
        <xdr:cNvPr id="254" name="n_1mainValue【保健センター・保健所】&#10;一人当たり面積"/>
        <xdr:cNvSpPr txBox="1"/>
      </xdr:nvSpPr>
      <xdr:spPr>
        <a:xfrm>
          <a:off x="210757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255" name="正方形/長方形 2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6" name="正方形/長方形 2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7" name="正方形/長方形 2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58" name="正方形/長方形 2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59" name="正方形/長方形 2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60" name="正方形/長方形 2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61" name="正方形/長方形 2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62" name="正方形/長方形 26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63" name="テキスト ボックス 2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64" name="直線コネクタ 2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265" name="テキスト ボックス 26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266" name="直線コネクタ 26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267" name="テキスト ボックス 26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268" name="直線コネクタ 26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269" name="テキスト ボックス 26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270" name="直線コネクタ 26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271" name="テキスト ボックス 27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272" name="直線コネクタ 27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273" name="テキスト ボックス 27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74" name="直線コネクタ 2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75" name="テキスト ボックス 27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7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86</xdr:row>
      <xdr:rowOff>140970</xdr:rowOff>
    </xdr:to>
    <xdr:cxnSp macro="">
      <xdr:nvCxnSpPr>
        <xdr:cNvPr id="277" name="直線コネクタ 276"/>
        <xdr:cNvCxnSpPr/>
      </xdr:nvCxnSpPr>
      <xdr:spPr>
        <a:xfrm flipV="1">
          <a:off x="16318864" y="1339977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278"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279" name="直線コネクタ 278"/>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280"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281" name="直線コネクタ 280"/>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45738</xdr:rowOff>
    </xdr:from>
    <xdr:ext cx="405111" cy="259045"/>
    <xdr:sp macro="" textlink="">
      <xdr:nvSpPr>
        <xdr:cNvPr id="282" name="【消防施設】&#10;有形固定資産減価償却率平均値テキスト"/>
        <xdr:cNvSpPr txBox="1"/>
      </xdr:nvSpPr>
      <xdr:spPr>
        <a:xfrm>
          <a:off x="164084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67311</xdr:rowOff>
    </xdr:from>
    <xdr:to>
      <xdr:col>23</xdr:col>
      <xdr:colOff>568325</xdr:colOff>
      <xdr:row>83</xdr:row>
      <xdr:rowOff>168911</xdr:rowOff>
    </xdr:to>
    <xdr:sp macro="" textlink="">
      <xdr:nvSpPr>
        <xdr:cNvPr id="283" name="フローチャート : 判断 282"/>
        <xdr:cNvSpPr/>
      </xdr:nvSpPr>
      <xdr:spPr>
        <a:xfrm>
          <a:off x="16268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119887</xdr:rowOff>
    </xdr:from>
    <xdr:to>
      <xdr:col>22</xdr:col>
      <xdr:colOff>415925</xdr:colOff>
      <xdr:row>81</xdr:row>
      <xdr:rowOff>50037</xdr:rowOff>
    </xdr:to>
    <xdr:sp macro="" textlink="">
      <xdr:nvSpPr>
        <xdr:cNvPr id="284" name="フローチャート : 判断 283"/>
        <xdr:cNvSpPr/>
      </xdr:nvSpPr>
      <xdr:spPr>
        <a:xfrm>
          <a:off x="15430500" y="1383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66564</xdr:rowOff>
    </xdr:from>
    <xdr:ext cx="405111" cy="259045"/>
    <xdr:sp macro="" textlink="">
      <xdr:nvSpPr>
        <xdr:cNvPr id="285" name="n_1aveValue【消防施設】&#10;有形固定資産減価償却率"/>
        <xdr:cNvSpPr txBox="1"/>
      </xdr:nvSpPr>
      <xdr:spPr>
        <a:xfrm>
          <a:off x="15266043"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86" name="テキスト ボックス 28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87" name="テキスト ボックス 28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88" name="テキスト ボックス 28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89" name="テキスト ボックス 28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90" name="テキスト ボックス 28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115315</xdr:rowOff>
    </xdr:from>
    <xdr:to>
      <xdr:col>22</xdr:col>
      <xdr:colOff>415925</xdr:colOff>
      <xdr:row>85</xdr:row>
      <xdr:rowOff>45465</xdr:rowOff>
    </xdr:to>
    <xdr:sp macro="" textlink="">
      <xdr:nvSpPr>
        <xdr:cNvPr id="291" name="円/楕円 290"/>
        <xdr:cNvSpPr/>
      </xdr:nvSpPr>
      <xdr:spPr>
        <a:xfrm>
          <a:off x="15430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36592</xdr:rowOff>
    </xdr:from>
    <xdr:ext cx="405111" cy="259045"/>
    <xdr:sp macro="" textlink="">
      <xdr:nvSpPr>
        <xdr:cNvPr id="292" name="n_1mainValue【消防施設】&#10;有形固定資産減価償却率"/>
        <xdr:cNvSpPr txBox="1"/>
      </xdr:nvSpPr>
      <xdr:spPr>
        <a:xfrm>
          <a:off x="15266043" y="1460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93" name="正方形/長方形 2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94" name="正方形/長方形 2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95" name="正方形/長方形 2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96" name="正方形/長方形 2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97" name="正方形/長方形 2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98" name="正方形/長方形 2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99" name="正方形/長方形 2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00" name="正方形/長方形 2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01" name="テキスト ボックス 3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02" name="直線コネクタ 3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03" name="直線コネクタ 30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04" name="テキスト ボックス 30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05" name="直線コネクタ 30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06" name="テキスト ボックス 30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07" name="直線コネクタ 30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08" name="テキスト ボックス 30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09" name="直線コネクタ 30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10" name="テキスト ボックス 30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11" name="直線コネクタ 31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12" name="テキスト ボックス 31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13" name="直線コネクタ 31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14" name="テキスト ボックス 31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15" name="直線コネクタ 31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16" name="テキスト ボックス 31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1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38100</xdr:rowOff>
    </xdr:to>
    <xdr:cxnSp macro="">
      <xdr:nvCxnSpPr>
        <xdr:cNvPr id="318" name="直線コネクタ 317"/>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319"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320" name="直線コネクタ 319"/>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321"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0.470</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322" name="直線コネクタ 321"/>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124114</xdr:rowOff>
    </xdr:from>
    <xdr:ext cx="469744" cy="259045"/>
    <xdr:sp macro="" textlink="">
      <xdr:nvSpPr>
        <xdr:cNvPr id="323" name="【消防施設】&#10;一人当たり面積平均値テキスト"/>
        <xdr:cNvSpPr txBox="1"/>
      </xdr:nvSpPr>
      <xdr:spPr>
        <a:xfrm>
          <a:off x="222504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145687</xdr:rowOff>
    </xdr:from>
    <xdr:to>
      <xdr:col>32</xdr:col>
      <xdr:colOff>238125</xdr:colOff>
      <xdr:row>84</xdr:row>
      <xdr:rowOff>75837</xdr:rowOff>
    </xdr:to>
    <xdr:sp macro="" textlink="">
      <xdr:nvSpPr>
        <xdr:cNvPr id="324" name="フローチャート : 判断 323"/>
        <xdr:cNvSpPr/>
      </xdr:nvSpPr>
      <xdr:spPr>
        <a:xfrm>
          <a:off x="22110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1995</xdr:rowOff>
    </xdr:from>
    <xdr:to>
      <xdr:col>31</xdr:col>
      <xdr:colOff>85725</xdr:colOff>
      <xdr:row>83</xdr:row>
      <xdr:rowOff>103595</xdr:rowOff>
    </xdr:to>
    <xdr:sp macro="" textlink="">
      <xdr:nvSpPr>
        <xdr:cNvPr id="325" name="フローチャート : 判断 324"/>
        <xdr:cNvSpPr/>
      </xdr:nvSpPr>
      <xdr:spPr>
        <a:xfrm>
          <a:off x="2127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120122</xdr:rowOff>
    </xdr:from>
    <xdr:ext cx="469744" cy="259045"/>
    <xdr:sp macro="" textlink="">
      <xdr:nvSpPr>
        <xdr:cNvPr id="326" name="n_1aveValue【消防施設】&#10;一人当たり面積"/>
        <xdr:cNvSpPr txBox="1"/>
      </xdr:nvSpPr>
      <xdr:spPr>
        <a:xfrm>
          <a:off x="21075727" y="140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27" name="テキスト ボックス 3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28" name="テキスト ボックス 3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29" name="テキスト ボックス 3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30" name="テキスト ボックス 3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31" name="テキスト ボックス 3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21589</xdr:rowOff>
    </xdr:from>
    <xdr:to>
      <xdr:col>31</xdr:col>
      <xdr:colOff>85725</xdr:colOff>
      <xdr:row>85</xdr:row>
      <xdr:rowOff>123189</xdr:rowOff>
    </xdr:to>
    <xdr:sp macro="" textlink="">
      <xdr:nvSpPr>
        <xdr:cNvPr id="332" name="円/楕円 331"/>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114316</xdr:rowOff>
    </xdr:from>
    <xdr:ext cx="469744" cy="259045"/>
    <xdr:sp macro="" textlink="">
      <xdr:nvSpPr>
        <xdr:cNvPr id="333" name="n_1mainValue【消防施設】&#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34" name="正方形/長方形 3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5" name="正方形/長方形 3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6" name="正方形/長方形 3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7" name="正方形/長方形 3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8" name="正方形/長方形 3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9" name="正方形/長方形 3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40" name="正方形/長方形 3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41" name="正方形/長方形 3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42" name="テキスト ボックス 3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3" name="直線コネクタ 3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44" name="テキスト ボックス 34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45" name="直線コネクタ 3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46" name="テキスト ボックス 34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47" name="直線コネクタ 3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48" name="テキスト ボックス 3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49" name="直線コネクタ 3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50" name="テキスト ボックス 3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51" name="直線コネクタ 3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52" name="テキスト ボックス 3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53" name="直線コネクタ 3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54" name="テキスト ボックス 35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5" name="直線コネクタ 3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6" name="テキスト ボックス 3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358" name="直線コネクタ 357"/>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359"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360" name="直線コネクタ 359"/>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361"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362" name="直線コネクタ 361"/>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363"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364" name="フローチャート : 判断 363"/>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365" name="フローチャート : 判断 364"/>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160038</xdr:rowOff>
    </xdr:from>
    <xdr:ext cx="405111" cy="259045"/>
    <xdr:sp macro="" textlink="">
      <xdr:nvSpPr>
        <xdr:cNvPr id="366" name="n_1aveValue【庁舎】&#10;有形固定資産減価償却率"/>
        <xdr:cNvSpPr txBox="1"/>
      </xdr:nvSpPr>
      <xdr:spPr>
        <a:xfrm>
          <a:off x="15266043"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7" name="テキスト ボックス 3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8" name="テキスト ボックス 3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9" name="テキスト ボックス 3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70" name="テキスト ボックス 3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71" name="テキスト ボックス 3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59689</xdr:rowOff>
    </xdr:from>
    <xdr:to>
      <xdr:col>22</xdr:col>
      <xdr:colOff>415925</xdr:colOff>
      <xdr:row>102</xdr:row>
      <xdr:rowOff>161289</xdr:rowOff>
    </xdr:to>
    <xdr:sp macro="" textlink="">
      <xdr:nvSpPr>
        <xdr:cNvPr id="372" name="円/楕円 371"/>
        <xdr:cNvSpPr/>
      </xdr:nvSpPr>
      <xdr:spPr>
        <a:xfrm>
          <a:off x="15430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6366</xdr:rowOff>
    </xdr:from>
    <xdr:ext cx="405111" cy="259045"/>
    <xdr:sp macro="" textlink="">
      <xdr:nvSpPr>
        <xdr:cNvPr id="373" name="n_1mainValue【庁舎】&#10;有形固定資産減価償却率"/>
        <xdr:cNvSpPr txBox="1"/>
      </xdr:nvSpPr>
      <xdr:spPr>
        <a:xfrm>
          <a:off x="15266043"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4" name="正方形/長方形 3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5" name="正方形/長方形 3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6" name="正方形/長方形 3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7" name="正方形/長方形 3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8" name="正方形/長方形 3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9" name="正方形/長方形 3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80" name="正方形/長方形 3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81" name="正方形/長方形 3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82" name="テキスト ボックス 3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3" name="直線コネクタ 3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84" name="テキスト ボックス 38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385" name="直線コネクタ 38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386" name="テキスト ボックス 38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387" name="直線コネクタ 38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388" name="テキスト ボックス 38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389" name="直線コネクタ 38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390" name="テキスト ボックス 38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391" name="直線コネクタ 39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392" name="テキスト ボックス 39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393" name="直線コネクタ 39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394" name="テキスト ボックス 39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395" name="直線コネクタ 39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396" name="テキスト ボックス 39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7" name="直線コネクタ 3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8" name="テキスト ボックス 3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400" name="直線コネクタ 399"/>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401"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402" name="直線コネクタ 401"/>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403"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404" name="直線コネクタ 403"/>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405"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406" name="フローチャート : 判断 405"/>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407" name="フローチャート : 判断 406"/>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408"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9" name="テキスト ボックス 4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10" name="テキスト ボックス 4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11" name="テキスト ボックス 4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12" name="テキスト ボックス 4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13" name="テキスト ボックス 4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125005</xdr:rowOff>
    </xdr:from>
    <xdr:to>
      <xdr:col>31</xdr:col>
      <xdr:colOff>85725</xdr:colOff>
      <xdr:row>108</xdr:row>
      <xdr:rowOff>55155</xdr:rowOff>
    </xdr:to>
    <xdr:sp macro="" textlink="">
      <xdr:nvSpPr>
        <xdr:cNvPr id="414" name="円/楕円 413"/>
        <xdr:cNvSpPr/>
      </xdr:nvSpPr>
      <xdr:spPr>
        <a:xfrm>
          <a:off x="21272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46282</xdr:rowOff>
    </xdr:from>
    <xdr:ext cx="469744" cy="259045"/>
    <xdr:sp macro="" textlink="">
      <xdr:nvSpPr>
        <xdr:cNvPr id="415" name="n_1mainValue【庁舎】&#10;一人当たり面積"/>
        <xdr:cNvSpPr txBox="1"/>
      </xdr:nvSpPr>
      <xdr:spPr>
        <a:xfrm>
          <a:off x="210757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6" name="正方形/長方形 4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7" name="正方形/長方形 4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8" name="テキスト ボックス 4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・体育館・プールは類似団体の平均値に比べ</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数値となっているが、これは</a:t>
          </a:r>
          <a:r>
            <a:rPr kumimoji="1" lang="ja-JP" altLang="en-US" sz="1100">
              <a:solidFill>
                <a:schemeClr val="dk1"/>
              </a:solidFill>
              <a:effectLst/>
              <a:latin typeface="+mn-lt"/>
              <a:ea typeface="+mn-ea"/>
              <a:cs typeface="+mn-cs"/>
            </a:rPr>
            <a:t>小中学校の体育館・施設の老朽化により指標が高くなったことによるもの</a:t>
          </a:r>
          <a:r>
            <a:rPr kumimoji="1" lang="ja-JP" altLang="ja-JP" sz="1100">
              <a:solidFill>
                <a:schemeClr val="dk1"/>
              </a:solidFill>
              <a:effectLst/>
              <a:latin typeface="+mn-lt"/>
              <a:ea typeface="+mn-ea"/>
              <a:cs typeface="+mn-cs"/>
            </a:rPr>
            <a:t>。今後も計画的な修繕・維持管理に努めたい。</a:t>
          </a:r>
          <a:endParaRPr lang="ja-JP" altLang="ja-JP" sz="1400">
            <a:effectLst/>
          </a:endParaRPr>
        </a:p>
        <a:p>
          <a:r>
            <a:rPr kumimoji="1" lang="ja-JP" altLang="ja-JP" sz="1100">
              <a:solidFill>
                <a:schemeClr val="dk1"/>
              </a:solidFill>
              <a:effectLst/>
              <a:latin typeface="+mn-lt"/>
              <a:ea typeface="+mn-ea"/>
              <a:cs typeface="+mn-cs"/>
            </a:rPr>
            <a:t>・保健センターは村内一箇所であり、公民館と同時に整備されたもので、こちらも老朽化が進んでいる。村民サービスのためになくてはならない施設であり、今後も計画的な更新が臨まれる。</a:t>
          </a:r>
          <a:endParaRPr lang="ja-JP" altLang="ja-JP" sz="1400">
            <a:effectLst/>
          </a:endParaRPr>
        </a:p>
        <a:p>
          <a:r>
            <a:rPr kumimoji="1" lang="ja-JP" altLang="ja-JP" sz="1100">
              <a:solidFill>
                <a:schemeClr val="dk1"/>
              </a:solidFill>
              <a:effectLst/>
              <a:latin typeface="+mn-lt"/>
              <a:ea typeface="+mn-ea"/>
              <a:cs typeface="+mn-cs"/>
            </a:rPr>
            <a:t>・消防施設は定期的に更新しており、今後も計画的に維持管理を推進していきたい。</a:t>
          </a:r>
          <a:endParaRPr lang="ja-JP" altLang="ja-JP" sz="1400">
            <a:effectLst/>
          </a:endParaRPr>
        </a:p>
        <a:p>
          <a:r>
            <a:rPr kumimoji="1" lang="ja-JP" altLang="ja-JP" sz="1100">
              <a:solidFill>
                <a:schemeClr val="dk1"/>
              </a:solidFill>
              <a:effectLst/>
              <a:latin typeface="+mn-lt"/>
              <a:ea typeface="+mn-ea"/>
              <a:cs typeface="+mn-cs"/>
            </a:rPr>
            <a:t>・庁舎は昭和</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年度に整備されたものであり、老朽化が進んでいる。耐震化基準を満たしておらず、現在更新に向けて検討中である。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34" zoomScale="85" zoomScaleNormal="85" workbookViewId="0">
      <selection activeCell="Z22" sqref="Z22:AG23"/>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4630317</v>
      </c>
      <c r="BO4" s="381"/>
      <c r="BP4" s="381"/>
      <c r="BQ4" s="381"/>
      <c r="BR4" s="381"/>
      <c r="BS4" s="381"/>
      <c r="BT4" s="381"/>
      <c r="BU4" s="382"/>
      <c r="BV4" s="380">
        <v>4985660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12.6</v>
      </c>
      <c r="CU4" s="387"/>
      <c r="CV4" s="387"/>
      <c r="CW4" s="387"/>
      <c r="CX4" s="387"/>
      <c r="CY4" s="387"/>
      <c r="CZ4" s="387"/>
      <c r="DA4" s="388"/>
      <c r="DB4" s="386">
        <v>13.7</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4256261</v>
      </c>
      <c r="BO5" s="418"/>
      <c r="BP5" s="418"/>
      <c r="BQ5" s="418"/>
      <c r="BR5" s="418"/>
      <c r="BS5" s="418"/>
      <c r="BT5" s="418"/>
      <c r="BU5" s="419"/>
      <c r="BV5" s="417">
        <v>4554972</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86.3</v>
      </c>
      <c r="CU5" s="415"/>
      <c r="CV5" s="415"/>
      <c r="CW5" s="415"/>
      <c r="CX5" s="415"/>
      <c r="CY5" s="415"/>
      <c r="CZ5" s="415"/>
      <c r="DA5" s="416"/>
      <c r="DB5" s="414">
        <v>81.8</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374056</v>
      </c>
      <c r="BO6" s="418"/>
      <c r="BP6" s="418"/>
      <c r="BQ6" s="418"/>
      <c r="BR6" s="418"/>
      <c r="BS6" s="418"/>
      <c r="BT6" s="418"/>
      <c r="BU6" s="419"/>
      <c r="BV6" s="417">
        <v>430688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91</v>
      </c>
      <c r="CU6" s="455"/>
      <c r="CV6" s="455"/>
      <c r="CW6" s="455"/>
      <c r="CX6" s="455"/>
      <c r="CY6" s="455"/>
      <c r="CZ6" s="455"/>
      <c r="DA6" s="456"/>
      <c r="DB6" s="454">
        <v>87.3</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1773</v>
      </c>
      <c r="BO7" s="418"/>
      <c r="BP7" s="418"/>
      <c r="BQ7" s="418"/>
      <c r="BR7" s="418"/>
      <c r="BS7" s="418"/>
      <c r="BT7" s="418"/>
      <c r="BU7" s="419"/>
      <c r="BV7" s="417">
        <v>17647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2961896</v>
      </c>
      <c r="CU7" s="418"/>
      <c r="CV7" s="418"/>
      <c r="CW7" s="418"/>
      <c r="CX7" s="418"/>
      <c r="CY7" s="418"/>
      <c r="CZ7" s="418"/>
      <c r="DA7" s="419"/>
      <c r="DB7" s="417">
        <v>3008723</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372283</v>
      </c>
      <c r="BO8" s="418"/>
      <c r="BP8" s="418"/>
      <c r="BQ8" s="418"/>
      <c r="BR8" s="418"/>
      <c r="BS8" s="418"/>
      <c r="BT8" s="418"/>
      <c r="BU8" s="419"/>
      <c r="BV8" s="417">
        <v>413041</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0.41</v>
      </c>
      <c r="CU8" s="458"/>
      <c r="CV8" s="458"/>
      <c r="CW8" s="458"/>
      <c r="CX8" s="458"/>
      <c r="CY8" s="458"/>
      <c r="CZ8" s="458"/>
      <c r="DA8" s="459"/>
      <c r="DB8" s="457">
        <v>0.41</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7347</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78</v>
      </c>
      <c r="AV9" s="450"/>
      <c r="AW9" s="450"/>
      <c r="AX9" s="450"/>
      <c r="AY9" s="451" t="s">
        <v>99</v>
      </c>
      <c r="AZ9" s="452"/>
      <c r="BA9" s="452"/>
      <c r="BB9" s="452"/>
      <c r="BC9" s="452"/>
      <c r="BD9" s="452"/>
      <c r="BE9" s="452"/>
      <c r="BF9" s="452"/>
      <c r="BG9" s="452"/>
      <c r="BH9" s="452"/>
      <c r="BI9" s="452"/>
      <c r="BJ9" s="452"/>
      <c r="BK9" s="452"/>
      <c r="BL9" s="452"/>
      <c r="BM9" s="453"/>
      <c r="BN9" s="417">
        <v>-40758</v>
      </c>
      <c r="BO9" s="418"/>
      <c r="BP9" s="418"/>
      <c r="BQ9" s="418"/>
      <c r="BR9" s="418"/>
      <c r="BS9" s="418"/>
      <c r="BT9" s="418"/>
      <c r="BU9" s="419"/>
      <c r="BV9" s="417">
        <v>41785</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7</v>
      </c>
      <c r="CU9" s="415"/>
      <c r="CV9" s="415"/>
      <c r="CW9" s="415"/>
      <c r="CX9" s="415"/>
      <c r="CY9" s="415"/>
      <c r="CZ9" s="415"/>
      <c r="DA9" s="416"/>
      <c r="DB9" s="414">
        <v>7.1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101</v>
      </c>
      <c r="M10" s="447"/>
      <c r="N10" s="447"/>
      <c r="O10" s="447"/>
      <c r="P10" s="447"/>
      <c r="Q10" s="448"/>
      <c r="R10" s="468">
        <v>7620</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1851</v>
      </c>
      <c r="BO10" s="418"/>
      <c r="BP10" s="418"/>
      <c r="BQ10" s="418"/>
      <c r="BR10" s="418"/>
      <c r="BS10" s="418"/>
      <c r="BT10" s="418"/>
      <c r="BU10" s="419"/>
      <c r="BV10" s="417">
        <v>88034</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78</v>
      </c>
      <c r="AV11" s="450"/>
      <c r="AW11" s="450"/>
      <c r="AX11" s="450"/>
      <c r="AY11" s="451" t="s">
        <v>109</v>
      </c>
      <c r="AZ11" s="452"/>
      <c r="BA11" s="452"/>
      <c r="BB11" s="452"/>
      <c r="BC11" s="452"/>
      <c r="BD11" s="452"/>
      <c r="BE11" s="452"/>
      <c r="BF11" s="452"/>
      <c r="BG11" s="452"/>
      <c r="BH11" s="452"/>
      <c r="BI11" s="452"/>
      <c r="BJ11" s="452"/>
      <c r="BK11" s="452"/>
      <c r="BL11" s="452"/>
      <c r="BM11" s="453"/>
      <c r="BN11" s="417" t="s">
        <v>110</v>
      </c>
      <c r="BO11" s="418"/>
      <c r="BP11" s="418"/>
      <c r="BQ11" s="418"/>
      <c r="BR11" s="418"/>
      <c r="BS11" s="418"/>
      <c r="BT11" s="418"/>
      <c r="BU11" s="419"/>
      <c r="BV11" s="417" t="s">
        <v>110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110</v>
      </c>
      <c r="CU11" s="458"/>
      <c r="CV11" s="458"/>
      <c r="CW11" s="458"/>
      <c r="CX11" s="458"/>
      <c r="CY11" s="458"/>
      <c r="CZ11" s="458"/>
      <c r="DA11" s="459"/>
      <c r="DB11" s="457" t="s">
        <v>110</v>
      </c>
      <c r="DC11" s="458"/>
      <c r="DD11" s="458"/>
      <c r="DE11" s="458"/>
      <c r="DF11" s="458"/>
      <c r="DG11" s="458"/>
      <c r="DH11" s="458"/>
      <c r="DI11" s="459"/>
      <c r="DJ11" s="139"/>
      <c r="DK11" s="139"/>
      <c r="DL11" s="139"/>
      <c r="DM11" s="139"/>
      <c r="DN11" s="139"/>
      <c r="DO11" s="139"/>
    </row>
    <row r="12" spans="1:119" ht="18.75" customHeight="1" x14ac:dyDescent="0.15">
      <c r="A12" s="140"/>
      <c r="B12" s="477" t="s">
        <v>112</v>
      </c>
      <c r="C12" s="478"/>
      <c r="D12" s="478"/>
      <c r="E12" s="478"/>
      <c r="F12" s="478"/>
      <c r="G12" s="478"/>
      <c r="H12" s="478"/>
      <c r="I12" s="478"/>
      <c r="J12" s="478"/>
      <c r="K12" s="479"/>
      <c r="L12" s="486" t="s">
        <v>113</v>
      </c>
      <c r="M12" s="487"/>
      <c r="N12" s="487"/>
      <c r="O12" s="487"/>
      <c r="P12" s="487"/>
      <c r="Q12" s="488"/>
      <c r="R12" s="489">
        <v>7524</v>
      </c>
      <c r="S12" s="490"/>
      <c r="T12" s="490"/>
      <c r="U12" s="490"/>
      <c r="V12" s="491"/>
      <c r="W12" s="492" t="s">
        <v>1</v>
      </c>
      <c r="X12" s="450"/>
      <c r="Y12" s="450"/>
      <c r="Z12" s="450"/>
      <c r="AA12" s="450"/>
      <c r="AB12" s="493"/>
      <c r="AC12" s="449" t="s">
        <v>114</v>
      </c>
      <c r="AD12" s="450"/>
      <c r="AE12" s="450"/>
      <c r="AF12" s="450"/>
      <c r="AG12" s="493"/>
      <c r="AH12" s="449" t="s">
        <v>115</v>
      </c>
      <c r="AI12" s="450"/>
      <c r="AJ12" s="450"/>
      <c r="AK12" s="450"/>
      <c r="AL12" s="494"/>
      <c r="AM12" s="446" t="s">
        <v>116</v>
      </c>
      <c r="AN12" s="447"/>
      <c r="AO12" s="447"/>
      <c r="AP12" s="447"/>
      <c r="AQ12" s="447"/>
      <c r="AR12" s="447"/>
      <c r="AS12" s="447"/>
      <c r="AT12" s="448"/>
      <c r="AU12" s="449" t="s">
        <v>117</v>
      </c>
      <c r="AV12" s="450"/>
      <c r="AW12" s="450"/>
      <c r="AX12" s="450"/>
      <c r="AY12" s="451" t="s">
        <v>118</v>
      </c>
      <c r="AZ12" s="452"/>
      <c r="BA12" s="452"/>
      <c r="BB12" s="452"/>
      <c r="BC12" s="452"/>
      <c r="BD12" s="452"/>
      <c r="BE12" s="452"/>
      <c r="BF12" s="452"/>
      <c r="BG12" s="452"/>
      <c r="BH12" s="452"/>
      <c r="BI12" s="452"/>
      <c r="BJ12" s="452"/>
      <c r="BK12" s="452"/>
      <c r="BL12" s="452"/>
      <c r="BM12" s="453"/>
      <c r="BN12" s="417">
        <v>200000</v>
      </c>
      <c r="BO12" s="418"/>
      <c r="BP12" s="418"/>
      <c r="BQ12" s="418"/>
      <c r="BR12" s="418"/>
      <c r="BS12" s="418"/>
      <c r="BT12" s="418"/>
      <c r="BU12" s="419"/>
      <c r="BV12" s="417" t="s">
        <v>119</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119</v>
      </c>
      <c r="CU12" s="458"/>
      <c r="CV12" s="458"/>
      <c r="CW12" s="458"/>
      <c r="CX12" s="458"/>
      <c r="CY12" s="458"/>
      <c r="CZ12" s="458"/>
      <c r="DA12" s="459"/>
      <c r="DB12" s="457" t="s">
        <v>119</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121</v>
      </c>
      <c r="N13" s="506"/>
      <c r="O13" s="506"/>
      <c r="P13" s="506"/>
      <c r="Q13" s="507"/>
      <c r="R13" s="498">
        <v>7201</v>
      </c>
      <c r="S13" s="499"/>
      <c r="T13" s="499"/>
      <c r="U13" s="499"/>
      <c r="V13" s="500"/>
      <c r="W13" s="433" t="s">
        <v>122</v>
      </c>
      <c r="X13" s="434"/>
      <c r="Y13" s="434"/>
      <c r="Z13" s="434"/>
      <c r="AA13" s="434"/>
      <c r="AB13" s="424"/>
      <c r="AC13" s="468">
        <v>1936</v>
      </c>
      <c r="AD13" s="469"/>
      <c r="AE13" s="469"/>
      <c r="AF13" s="469"/>
      <c r="AG13" s="508"/>
      <c r="AH13" s="468">
        <v>1760</v>
      </c>
      <c r="AI13" s="469"/>
      <c r="AJ13" s="469"/>
      <c r="AK13" s="469"/>
      <c r="AL13" s="470"/>
      <c r="AM13" s="446" t="s">
        <v>123</v>
      </c>
      <c r="AN13" s="447"/>
      <c r="AO13" s="447"/>
      <c r="AP13" s="447"/>
      <c r="AQ13" s="447"/>
      <c r="AR13" s="447"/>
      <c r="AS13" s="447"/>
      <c r="AT13" s="448"/>
      <c r="AU13" s="449" t="s">
        <v>117</v>
      </c>
      <c r="AV13" s="450"/>
      <c r="AW13" s="450"/>
      <c r="AX13" s="450"/>
      <c r="AY13" s="451" t="s">
        <v>124</v>
      </c>
      <c r="AZ13" s="452"/>
      <c r="BA13" s="452"/>
      <c r="BB13" s="452"/>
      <c r="BC13" s="452"/>
      <c r="BD13" s="452"/>
      <c r="BE13" s="452"/>
      <c r="BF13" s="452"/>
      <c r="BG13" s="452"/>
      <c r="BH13" s="452"/>
      <c r="BI13" s="452"/>
      <c r="BJ13" s="452"/>
      <c r="BK13" s="452"/>
      <c r="BL13" s="452"/>
      <c r="BM13" s="453"/>
      <c r="BN13" s="417">
        <v>-238907</v>
      </c>
      <c r="BO13" s="418"/>
      <c r="BP13" s="418"/>
      <c r="BQ13" s="418"/>
      <c r="BR13" s="418"/>
      <c r="BS13" s="418"/>
      <c r="BT13" s="418"/>
      <c r="BU13" s="419"/>
      <c r="BV13" s="417">
        <v>129819</v>
      </c>
      <c r="BW13" s="418"/>
      <c r="BX13" s="418"/>
      <c r="BY13" s="418"/>
      <c r="BZ13" s="418"/>
      <c r="CA13" s="418"/>
      <c r="CB13" s="418"/>
      <c r="CC13" s="419"/>
      <c r="CD13" s="420" t="s">
        <v>125</v>
      </c>
      <c r="CE13" s="421"/>
      <c r="CF13" s="421"/>
      <c r="CG13" s="421"/>
      <c r="CH13" s="421"/>
      <c r="CI13" s="421"/>
      <c r="CJ13" s="421"/>
      <c r="CK13" s="421"/>
      <c r="CL13" s="421"/>
      <c r="CM13" s="421"/>
      <c r="CN13" s="421"/>
      <c r="CO13" s="421"/>
      <c r="CP13" s="421"/>
      <c r="CQ13" s="421"/>
      <c r="CR13" s="421"/>
      <c r="CS13" s="422"/>
      <c r="CT13" s="414">
        <v>5.2</v>
      </c>
      <c r="CU13" s="415"/>
      <c r="CV13" s="415"/>
      <c r="CW13" s="415"/>
      <c r="CX13" s="415"/>
      <c r="CY13" s="415"/>
      <c r="CZ13" s="415"/>
      <c r="DA13" s="416"/>
      <c r="DB13" s="414">
        <v>6.1</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126</v>
      </c>
      <c r="M14" s="496"/>
      <c r="N14" s="496"/>
      <c r="O14" s="496"/>
      <c r="P14" s="496"/>
      <c r="Q14" s="497"/>
      <c r="R14" s="498">
        <v>7560</v>
      </c>
      <c r="S14" s="499"/>
      <c r="T14" s="499"/>
      <c r="U14" s="499"/>
      <c r="V14" s="500"/>
      <c r="W14" s="407"/>
      <c r="X14" s="408"/>
      <c r="Y14" s="408"/>
      <c r="Z14" s="408"/>
      <c r="AA14" s="408"/>
      <c r="AB14" s="397"/>
      <c r="AC14" s="501">
        <v>45.6</v>
      </c>
      <c r="AD14" s="502"/>
      <c r="AE14" s="502"/>
      <c r="AF14" s="502"/>
      <c r="AG14" s="503"/>
      <c r="AH14" s="501">
        <v>44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127</v>
      </c>
      <c r="CE14" s="510"/>
      <c r="CF14" s="510"/>
      <c r="CG14" s="510"/>
      <c r="CH14" s="510"/>
      <c r="CI14" s="510"/>
      <c r="CJ14" s="510"/>
      <c r="CK14" s="510"/>
      <c r="CL14" s="510"/>
      <c r="CM14" s="510"/>
      <c r="CN14" s="510"/>
      <c r="CO14" s="510"/>
      <c r="CP14" s="510"/>
      <c r="CQ14" s="510"/>
      <c r="CR14" s="510"/>
      <c r="CS14" s="511"/>
      <c r="CT14" s="512" t="s">
        <v>119</v>
      </c>
      <c r="CU14" s="513"/>
      <c r="CV14" s="513"/>
      <c r="CW14" s="513"/>
      <c r="CX14" s="513"/>
      <c r="CY14" s="513"/>
      <c r="CZ14" s="513"/>
      <c r="DA14" s="514"/>
      <c r="DB14" s="512" t="s">
        <v>119</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121</v>
      </c>
      <c r="N15" s="506"/>
      <c r="O15" s="506"/>
      <c r="P15" s="506"/>
      <c r="Q15" s="507"/>
      <c r="R15" s="498">
        <v>7297</v>
      </c>
      <c r="S15" s="499"/>
      <c r="T15" s="499"/>
      <c r="U15" s="499"/>
      <c r="V15" s="500"/>
      <c r="W15" s="433" t="s">
        <v>128</v>
      </c>
      <c r="X15" s="434"/>
      <c r="Y15" s="434"/>
      <c r="Z15" s="434"/>
      <c r="AA15" s="434"/>
      <c r="AB15" s="424"/>
      <c r="AC15" s="468">
        <v>685</v>
      </c>
      <c r="AD15" s="469"/>
      <c r="AE15" s="469"/>
      <c r="AF15" s="469"/>
      <c r="AG15" s="508"/>
      <c r="AH15" s="468">
        <v>686</v>
      </c>
      <c r="AI15" s="469"/>
      <c r="AJ15" s="469"/>
      <c r="AK15" s="469"/>
      <c r="AL15" s="470"/>
      <c r="AM15" s="446"/>
      <c r="AN15" s="447"/>
      <c r="AO15" s="447"/>
      <c r="AP15" s="447"/>
      <c r="AQ15" s="447"/>
      <c r="AR15" s="447"/>
      <c r="AS15" s="447"/>
      <c r="AT15" s="448"/>
      <c r="AU15" s="449"/>
      <c r="AV15" s="450"/>
      <c r="AW15" s="450"/>
      <c r="AX15" s="450"/>
      <c r="AY15" s="377" t="s">
        <v>129</v>
      </c>
      <c r="AZ15" s="378"/>
      <c r="BA15" s="378"/>
      <c r="BB15" s="378"/>
      <c r="BC15" s="378"/>
      <c r="BD15" s="378"/>
      <c r="BE15" s="378"/>
      <c r="BF15" s="378"/>
      <c r="BG15" s="378"/>
      <c r="BH15" s="378"/>
      <c r="BI15" s="378"/>
      <c r="BJ15" s="378"/>
      <c r="BK15" s="378"/>
      <c r="BL15" s="378"/>
      <c r="BM15" s="379"/>
      <c r="BN15" s="380">
        <v>1064241</v>
      </c>
      <c r="BO15" s="381"/>
      <c r="BP15" s="381"/>
      <c r="BQ15" s="381"/>
      <c r="BR15" s="381"/>
      <c r="BS15" s="381"/>
      <c r="BT15" s="381"/>
      <c r="BU15" s="382"/>
      <c r="BV15" s="380">
        <v>1050796</v>
      </c>
      <c r="BW15" s="381"/>
      <c r="BX15" s="381"/>
      <c r="BY15" s="381"/>
      <c r="BZ15" s="381"/>
      <c r="CA15" s="381"/>
      <c r="CB15" s="381"/>
      <c r="CC15" s="382"/>
      <c r="CD15" s="515" t="s">
        <v>130</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131</v>
      </c>
      <c r="M16" s="526"/>
      <c r="N16" s="526"/>
      <c r="O16" s="526"/>
      <c r="P16" s="526"/>
      <c r="Q16" s="527"/>
      <c r="R16" s="518" t="s">
        <v>132</v>
      </c>
      <c r="S16" s="519"/>
      <c r="T16" s="519"/>
      <c r="U16" s="519"/>
      <c r="V16" s="520"/>
      <c r="W16" s="407"/>
      <c r="X16" s="408"/>
      <c r="Y16" s="408"/>
      <c r="Z16" s="408"/>
      <c r="AA16" s="408"/>
      <c r="AB16" s="397"/>
      <c r="AC16" s="501">
        <v>16.2</v>
      </c>
      <c r="AD16" s="502"/>
      <c r="AE16" s="502"/>
      <c r="AF16" s="502"/>
      <c r="AG16" s="503"/>
      <c r="AH16" s="501">
        <v>17.2</v>
      </c>
      <c r="AI16" s="502"/>
      <c r="AJ16" s="502"/>
      <c r="AK16" s="502"/>
      <c r="AL16" s="504"/>
      <c r="AM16" s="446"/>
      <c r="AN16" s="447"/>
      <c r="AO16" s="447"/>
      <c r="AP16" s="447"/>
      <c r="AQ16" s="447"/>
      <c r="AR16" s="447"/>
      <c r="AS16" s="447"/>
      <c r="AT16" s="448"/>
      <c r="AU16" s="449"/>
      <c r="AV16" s="450"/>
      <c r="AW16" s="450"/>
      <c r="AX16" s="450"/>
      <c r="AY16" s="451" t="s">
        <v>133</v>
      </c>
      <c r="AZ16" s="452"/>
      <c r="BA16" s="452"/>
      <c r="BB16" s="452"/>
      <c r="BC16" s="452"/>
      <c r="BD16" s="452"/>
      <c r="BE16" s="452"/>
      <c r="BF16" s="452"/>
      <c r="BG16" s="452"/>
      <c r="BH16" s="452"/>
      <c r="BI16" s="452"/>
      <c r="BJ16" s="452"/>
      <c r="BK16" s="452"/>
      <c r="BL16" s="452"/>
      <c r="BM16" s="453"/>
      <c r="BN16" s="417">
        <v>2534235</v>
      </c>
      <c r="BO16" s="418"/>
      <c r="BP16" s="418"/>
      <c r="BQ16" s="418"/>
      <c r="BR16" s="418"/>
      <c r="BS16" s="418"/>
      <c r="BT16" s="418"/>
      <c r="BU16" s="419"/>
      <c r="BV16" s="417">
        <v>2541393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134</v>
      </c>
      <c r="N17" s="522"/>
      <c r="O17" s="522"/>
      <c r="P17" s="522"/>
      <c r="Q17" s="523"/>
      <c r="R17" s="518" t="s">
        <v>135</v>
      </c>
      <c r="S17" s="519"/>
      <c r="T17" s="519"/>
      <c r="U17" s="519"/>
      <c r="V17" s="520"/>
      <c r="W17" s="433" t="s">
        <v>136</v>
      </c>
      <c r="X17" s="434"/>
      <c r="Y17" s="434"/>
      <c r="Z17" s="434"/>
      <c r="AA17" s="434"/>
      <c r="AB17" s="424"/>
      <c r="AC17" s="468">
        <v>1620</v>
      </c>
      <c r="AD17" s="469"/>
      <c r="AE17" s="469"/>
      <c r="AF17" s="469"/>
      <c r="AG17" s="508"/>
      <c r="AH17" s="468">
        <v>1551</v>
      </c>
      <c r="AI17" s="469"/>
      <c r="AJ17" s="469"/>
      <c r="AK17" s="469"/>
      <c r="AL17" s="470"/>
      <c r="AM17" s="446"/>
      <c r="AN17" s="447"/>
      <c r="AO17" s="447"/>
      <c r="AP17" s="447"/>
      <c r="AQ17" s="447"/>
      <c r="AR17" s="447"/>
      <c r="AS17" s="447"/>
      <c r="AT17" s="448"/>
      <c r="AU17" s="449"/>
      <c r="AV17" s="450"/>
      <c r="AW17" s="450"/>
      <c r="AX17" s="450"/>
      <c r="AY17" s="451" t="s">
        <v>137</v>
      </c>
      <c r="AZ17" s="452"/>
      <c r="BA17" s="452"/>
      <c r="BB17" s="452"/>
      <c r="BC17" s="452"/>
      <c r="BD17" s="452"/>
      <c r="BE17" s="452"/>
      <c r="BF17" s="452"/>
      <c r="BG17" s="452"/>
      <c r="BH17" s="452"/>
      <c r="BI17" s="452"/>
      <c r="BJ17" s="452"/>
      <c r="BK17" s="452"/>
      <c r="BL17" s="452"/>
      <c r="BM17" s="453"/>
      <c r="BN17" s="417">
        <v>1337996</v>
      </c>
      <c r="BO17" s="418"/>
      <c r="BP17" s="418"/>
      <c r="BQ17" s="418"/>
      <c r="BR17" s="418"/>
      <c r="BS17" s="418"/>
      <c r="BT17" s="418"/>
      <c r="BU17" s="419"/>
      <c r="BV17" s="417">
        <v>1323114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138</v>
      </c>
      <c r="C18" s="460"/>
      <c r="D18" s="460"/>
      <c r="E18" s="529"/>
      <c r="F18" s="529"/>
      <c r="G18" s="529"/>
      <c r="H18" s="529"/>
      <c r="I18" s="529"/>
      <c r="J18" s="529"/>
      <c r="K18" s="529"/>
      <c r="L18" s="530">
        <v>64.14</v>
      </c>
      <c r="M18" s="530"/>
      <c r="N18" s="530"/>
      <c r="O18" s="530"/>
      <c r="P18" s="530"/>
      <c r="Q18" s="530"/>
      <c r="R18" s="531"/>
      <c r="S18" s="531"/>
      <c r="T18" s="531"/>
      <c r="U18" s="531"/>
      <c r="V18" s="532"/>
      <c r="W18" s="435"/>
      <c r="X18" s="436"/>
      <c r="Y18" s="436"/>
      <c r="Z18" s="436"/>
      <c r="AA18" s="436"/>
      <c r="AB18" s="427"/>
      <c r="AC18" s="533">
        <v>38.200000000000003</v>
      </c>
      <c r="AD18" s="534"/>
      <c r="AE18" s="534"/>
      <c r="AF18" s="534"/>
      <c r="AG18" s="535"/>
      <c r="AH18" s="533">
        <v>38.799999999999997</v>
      </c>
      <c r="AI18" s="534"/>
      <c r="AJ18" s="534"/>
      <c r="AK18" s="534"/>
      <c r="AL18" s="536"/>
      <c r="AM18" s="446"/>
      <c r="AN18" s="447"/>
      <c r="AO18" s="447"/>
      <c r="AP18" s="447"/>
      <c r="AQ18" s="447"/>
      <c r="AR18" s="447"/>
      <c r="AS18" s="447"/>
      <c r="AT18" s="448"/>
      <c r="AU18" s="449"/>
      <c r="AV18" s="450"/>
      <c r="AW18" s="450"/>
      <c r="AX18" s="450"/>
      <c r="AY18" s="451" t="s">
        <v>139</v>
      </c>
      <c r="AZ18" s="452"/>
      <c r="BA18" s="452"/>
      <c r="BB18" s="452"/>
      <c r="BC18" s="452"/>
      <c r="BD18" s="452"/>
      <c r="BE18" s="452"/>
      <c r="BF18" s="452"/>
      <c r="BG18" s="452"/>
      <c r="BH18" s="452"/>
      <c r="BI18" s="452"/>
      <c r="BJ18" s="452"/>
      <c r="BK18" s="452"/>
      <c r="BL18" s="452"/>
      <c r="BM18" s="453"/>
      <c r="BN18" s="417">
        <v>2628563</v>
      </c>
      <c r="BO18" s="418"/>
      <c r="BP18" s="418"/>
      <c r="BQ18" s="418"/>
      <c r="BR18" s="418"/>
      <c r="BS18" s="418"/>
      <c r="BT18" s="418"/>
      <c r="BU18" s="419"/>
      <c r="BV18" s="417">
        <v>2533534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140</v>
      </c>
      <c r="C19" s="460"/>
      <c r="D19" s="460"/>
      <c r="E19" s="529"/>
      <c r="F19" s="529"/>
      <c r="G19" s="529"/>
      <c r="H19" s="529"/>
      <c r="I19" s="529"/>
      <c r="J19" s="529"/>
      <c r="K19" s="529"/>
      <c r="L19" s="537">
        <v>115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141</v>
      </c>
      <c r="AZ19" s="452"/>
      <c r="BA19" s="452"/>
      <c r="BB19" s="452"/>
      <c r="BC19" s="452"/>
      <c r="BD19" s="452"/>
      <c r="BE19" s="452"/>
      <c r="BF19" s="452"/>
      <c r="BG19" s="452"/>
      <c r="BH19" s="452"/>
      <c r="BI19" s="452"/>
      <c r="BJ19" s="452"/>
      <c r="BK19" s="452"/>
      <c r="BL19" s="452"/>
      <c r="BM19" s="453"/>
      <c r="BN19" s="417">
        <v>3663537</v>
      </c>
      <c r="BO19" s="418"/>
      <c r="BP19" s="418"/>
      <c r="BQ19" s="418"/>
      <c r="BR19" s="418"/>
      <c r="BS19" s="418"/>
      <c r="BT19" s="418"/>
      <c r="BU19" s="419"/>
      <c r="BV19" s="417">
        <v>3468075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142</v>
      </c>
      <c r="C20" s="460"/>
      <c r="D20" s="460"/>
      <c r="E20" s="529"/>
      <c r="F20" s="529"/>
      <c r="G20" s="529"/>
      <c r="H20" s="529"/>
      <c r="I20" s="529"/>
      <c r="J20" s="529"/>
      <c r="K20" s="529"/>
      <c r="L20" s="537">
        <v>2476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143</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144</v>
      </c>
      <c r="C22" s="548"/>
      <c r="D22" s="549"/>
      <c r="E22" s="429" t="s">
        <v>1</v>
      </c>
      <c r="F22" s="434"/>
      <c r="G22" s="434"/>
      <c r="H22" s="434"/>
      <c r="I22" s="434"/>
      <c r="J22" s="434"/>
      <c r="K22" s="424"/>
      <c r="L22" s="429" t="s">
        <v>145</v>
      </c>
      <c r="M22" s="434"/>
      <c r="N22" s="434"/>
      <c r="O22" s="434"/>
      <c r="P22" s="424"/>
      <c r="Q22" s="556" t="s">
        <v>146</v>
      </c>
      <c r="R22" s="557"/>
      <c r="S22" s="557"/>
      <c r="T22" s="557"/>
      <c r="U22" s="557"/>
      <c r="V22" s="558"/>
      <c r="W22" s="562" t="s">
        <v>147</v>
      </c>
      <c r="X22" s="548"/>
      <c r="Y22" s="549"/>
      <c r="Z22" s="429" t="s">
        <v>1</v>
      </c>
      <c r="AA22" s="434"/>
      <c r="AB22" s="434"/>
      <c r="AC22" s="434"/>
      <c r="AD22" s="434"/>
      <c r="AE22" s="434"/>
      <c r="AF22" s="434"/>
      <c r="AG22" s="424"/>
      <c r="AH22" s="575" t="s">
        <v>148</v>
      </c>
      <c r="AI22" s="434"/>
      <c r="AJ22" s="434"/>
      <c r="AK22" s="434"/>
      <c r="AL22" s="424"/>
      <c r="AM22" s="575" t="s">
        <v>149</v>
      </c>
      <c r="AN22" s="576"/>
      <c r="AO22" s="576"/>
      <c r="AP22" s="576"/>
      <c r="AQ22" s="576"/>
      <c r="AR22" s="577"/>
      <c r="AS22" s="556" t="s">
        <v>146</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150</v>
      </c>
      <c r="AZ23" s="378"/>
      <c r="BA23" s="378"/>
      <c r="BB23" s="378"/>
      <c r="BC23" s="378"/>
      <c r="BD23" s="378"/>
      <c r="BE23" s="378"/>
      <c r="BF23" s="378"/>
      <c r="BG23" s="378"/>
      <c r="BH23" s="378"/>
      <c r="BI23" s="378"/>
      <c r="BJ23" s="378"/>
      <c r="BK23" s="378"/>
      <c r="BL23" s="378"/>
      <c r="BM23" s="379"/>
      <c r="BN23" s="417">
        <v>2826238</v>
      </c>
      <c r="BO23" s="418"/>
      <c r="BP23" s="418"/>
      <c r="BQ23" s="418"/>
      <c r="BR23" s="418"/>
      <c r="BS23" s="418"/>
      <c r="BT23" s="418"/>
      <c r="BU23" s="419"/>
      <c r="BV23" s="417">
        <v>2905928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151</v>
      </c>
      <c r="F24" s="447"/>
      <c r="G24" s="447"/>
      <c r="H24" s="447"/>
      <c r="I24" s="447"/>
      <c r="J24" s="447"/>
      <c r="K24" s="448"/>
      <c r="L24" s="468">
        <v>1</v>
      </c>
      <c r="M24" s="469"/>
      <c r="N24" s="469"/>
      <c r="O24" s="469"/>
      <c r="P24" s="508"/>
      <c r="Q24" s="468">
        <v>5900</v>
      </c>
      <c r="R24" s="469"/>
      <c r="S24" s="469"/>
      <c r="T24" s="469"/>
      <c r="U24" s="469"/>
      <c r="V24" s="508"/>
      <c r="W24" s="563"/>
      <c r="X24" s="551"/>
      <c r="Y24" s="552"/>
      <c r="Z24" s="467" t="s">
        <v>152</v>
      </c>
      <c r="AA24" s="447"/>
      <c r="AB24" s="447"/>
      <c r="AC24" s="447"/>
      <c r="AD24" s="447"/>
      <c r="AE24" s="447"/>
      <c r="AF24" s="447"/>
      <c r="AG24" s="448"/>
      <c r="AH24" s="468">
        <v>80</v>
      </c>
      <c r="AI24" s="469"/>
      <c r="AJ24" s="469"/>
      <c r="AK24" s="469"/>
      <c r="AL24" s="508"/>
      <c r="AM24" s="468">
        <v>244000</v>
      </c>
      <c r="AN24" s="469"/>
      <c r="AO24" s="469"/>
      <c r="AP24" s="469"/>
      <c r="AQ24" s="469"/>
      <c r="AR24" s="508"/>
      <c r="AS24" s="468">
        <v>3050</v>
      </c>
      <c r="AT24" s="469"/>
      <c r="AU24" s="469"/>
      <c r="AV24" s="469"/>
      <c r="AW24" s="469"/>
      <c r="AX24" s="470"/>
      <c r="AY24" s="583" t="s">
        <v>153</v>
      </c>
      <c r="AZ24" s="584"/>
      <c r="BA24" s="584"/>
      <c r="BB24" s="584"/>
      <c r="BC24" s="584"/>
      <c r="BD24" s="584"/>
      <c r="BE24" s="584"/>
      <c r="BF24" s="584"/>
      <c r="BG24" s="584"/>
      <c r="BH24" s="584"/>
      <c r="BI24" s="584"/>
      <c r="BJ24" s="584"/>
      <c r="BK24" s="584"/>
      <c r="BL24" s="584"/>
      <c r="BM24" s="585"/>
      <c r="BN24" s="417">
        <v>2015520</v>
      </c>
      <c r="BO24" s="418"/>
      <c r="BP24" s="418"/>
      <c r="BQ24" s="418"/>
      <c r="BR24" s="418"/>
      <c r="BS24" s="418"/>
      <c r="BT24" s="418"/>
      <c r="BU24" s="419"/>
      <c r="BV24" s="417">
        <v>2026198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154</v>
      </c>
      <c r="F25" s="447"/>
      <c r="G25" s="447"/>
      <c r="H25" s="447"/>
      <c r="I25" s="447"/>
      <c r="J25" s="447"/>
      <c r="K25" s="448"/>
      <c r="L25" s="468">
        <v>1</v>
      </c>
      <c r="M25" s="469"/>
      <c r="N25" s="469"/>
      <c r="O25" s="469"/>
      <c r="P25" s="508"/>
      <c r="Q25" s="468">
        <v>4710</v>
      </c>
      <c r="R25" s="469"/>
      <c r="S25" s="469"/>
      <c r="T25" s="469"/>
      <c r="U25" s="469"/>
      <c r="V25" s="508"/>
      <c r="W25" s="563"/>
      <c r="X25" s="551"/>
      <c r="Y25" s="552"/>
      <c r="Z25" s="467" t="s">
        <v>155</v>
      </c>
      <c r="AA25" s="447"/>
      <c r="AB25" s="447"/>
      <c r="AC25" s="447"/>
      <c r="AD25" s="447"/>
      <c r="AE25" s="447"/>
      <c r="AF25" s="447"/>
      <c r="AG25" s="448"/>
      <c r="AH25" s="468" t="s">
        <v>119</v>
      </c>
      <c r="AI25" s="469"/>
      <c r="AJ25" s="469"/>
      <c r="AK25" s="469"/>
      <c r="AL25" s="508"/>
      <c r="AM25" s="468" t="s">
        <v>119</v>
      </c>
      <c r="AN25" s="469"/>
      <c r="AO25" s="469"/>
      <c r="AP25" s="469"/>
      <c r="AQ25" s="469"/>
      <c r="AR25" s="508"/>
      <c r="AS25" s="468" t="s">
        <v>119</v>
      </c>
      <c r="AT25" s="469"/>
      <c r="AU25" s="469"/>
      <c r="AV25" s="469"/>
      <c r="AW25" s="469"/>
      <c r="AX25" s="470"/>
      <c r="AY25" s="377" t="s">
        <v>156</v>
      </c>
      <c r="AZ25" s="378"/>
      <c r="BA25" s="378"/>
      <c r="BB25" s="378"/>
      <c r="BC25" s="378"/>
      <c r="BD25" s="378"/>
      <c r="BE25" s="378"/>
      <c r="BF25" s="378"/>
      <c r="BG25" s="378"/>
      <c r="BH25" s="378"/>
      <c r="BI25" s="378"/>
      <c r="BJ25" s="378"/>
      <c r="BK25" s="378"/>
      <c r="BL25" s="378"/>
      <c r="BM25" s="379"/>
      <c r="BN25" s="380">
        <v>96275</v>
      </c>
      <c r="BO25" s="381"/>
      <c r="BP25" s="381"/>
      <c r="BQ25" s="381"/>
      <c r="BR25" s="381"/>
      <c r="BS25" s="381"/>
      <c r="BT25" s="381"/>
      <c r="BU25" s="382"/>
      <c r="BV25" s="380">
        <v>223193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157</v>
      </c>
      <c r="F26" s="447"/>
      <c r="G26" s="447"/>
      <c r="H26" s="447"/>
      <c r="I26" s="447"/>
      <c r="J26" s="447"/>
      <c r="K26" s="448"/>
      <c r="L26" s="468">
        <v>1</v>
      </c>
      <c r="M26" s="469"/>
      <c r="N26" s="469"/>
      <c r="O26" s="469"/>
      <c r="P26" s="508"/>
      <c r="Q26" s="468">
        <v>4310</v>
      </c>
      <c r="R26" s="469"/>
      <c r="S26" s="469"/>
      <c r="T26" s="469"/>
      <c r="U26" s="469"/>
      <c r="V26" s="508"/>
      <c r="W26" s="563"/>
      <c r="X26" s="551"/>
      <c r="Y26" s="552"/>
      <c r="Z26" s="467" t="s">
        <v>158</v>
      </c>
      <c r="AA26" s="573"/>
      <c r="AB26" s="573"/>
      <c r="AC26" s="573"/>
      <c r="AD26" s="573"/>
      <c r="AE26" s="573"/>
      <c r="AF26" s="573"/>
      <c r="AG26" s="574"/>
      <c r="AH26" s="468">
        <v>8</v>
      </c>
      <c r="AI26" s="469"/>
      <c r="AJ26" s="469"/>
      <c r="AK26" s="469"/>
      <c r="AL26" s="508"/>
      <c r="AM26" s="468">
        <v>24640</v>
      </c>
      <c r="AN26" s="469"/>
      <c r="AO26" s="469"/>
      <c r="AP26" s="469"/>
      <c r="AQ26" s="469"/>
      <c r="AR26" s="508"/>
      <c r="AS26" s="468">
        <v>3080</v>
      </c>
      <c r="AT26" s="469"/>
      <c r="AU26" s="469"/>
      <c r="AV26" s="469"/>
      <c r="AW26" s="469"/>
      <c r="AX26" s="470"/>
      <c r="AY26" s="420" t="s">
        <v>159</v>
      </c>
      <c r="AZ26" s="421"/>
      <c r="BA26" s="421"/>
      <c r="BB26" s="421"/>
      <c r="BC26" s="421"/>
      <c r="BD26" s="421"/>
      <c r="BE26" s="421"/>
      <c r="BF26" s="421"/>
      <c r="BG26" s="421"/>
      <c r="BH26" s="421"/>
      <c r="BI26" s="421"/>
      <c r="BJ26" s="421"/>
      <c r="BK26" s="421"/>
      <c r="BL26" s="421"/>
      <c r="BM26" s="422"/>
      <c r="BN26" s="417" t="s">
        <v>119</v>
      </c>
      <c r="BO26" s="418"/>
      <c r="BP26" s="418"/>
      <c r="BQ26" s="418"/>
      <c r="BR26" s="418"/>
      <c r="BS26" s="418"/>
      <c r="BT26" s="418"/>
      <c r="BU26" s="419"/>
      <c r="BV26" s="417" t="s">
        <v>119</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160</v>
      </c>
      <c r="F27" s="447"/>
      <c r="G27" s="447"/>
      <c r="H27" s="447"/>
      <c r="I27" s="447"/>
      <c r="J27" s="447"/>
      <c r="K27" s="448"/>
      <c r="L27" s="468">
        <v>1</v>
      </c>
      <c r="M27" s="469"/>
      <c r="N27" s="469"/>
      <c r="O27" s="469"/>
      <c r="P27" s="508"/>
      <c r="Q27" s="468">
        <v>2480</v>
      </c>
      <c r="R27" s="469"/>
      <c r="S27" s="469"/>
      <c r="T27" s="469"/>
      <c r="U27" s="469"/>
      <c r="V27" s="508"/>
      <c r="W27" s="563"/>
      <c r="X27" s="551"/>
      <c r="Y27" s="552"/>
      <c r="Z27" s="467" t="s">
        <v>161</v>
      </c>
      <c r="AA27" s="447"/>
      <c r="AB27" s="447"/>
      <c r="AC27" s="447"/>
      <c r="AD27" s="447"/>
      <c r="AE27" s="447"/>
      <c r="AF27" s="447"/>
      <c r="AG27" s="448"/>
      <c r="AH27" s="468">
        <v>1</v>
      </c>
      <c r="AI27" s="469"/>
      <c r="AJ27" s="469"/>
      <c r="AK27" s="469"/>
      <c r="AL27" s="508"/>
      <c r="AM27" s="468" t="s">
        <v>162</v>
      </c>
      <c r="AN27" s="469"/>
      <c r="AO27" s="469"/>
      <c r="AP27" s="469"/>
      <c r="AQ27" s="469"/>
      <c r="AR27" s="508"/>
      <c r="AS27" s="468" t="s">
        <v>162</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103182</v>
      </c>
      <c r="BO27" s="587"/>
      <c r="BP27" s="587"/>
      <c r="BQ27" s="587"/>
      <c r="BR27" s="587"/>
      <c r="BS27" s="587"/>
      <c r="BT27" s="587"/>
      <c r="BU27" s="588"/>
      <c r="BV27" s="586">
        <v>103182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1990</v>
      </c>
      <c r="R28" s="469"/>
      <c r="S28" s="469"/>
      <c r="T28" s="469"/>
      <c r="U28" s="469"/>
      <c r="V28" s="508"/>
      <c r="W28" s="563"/>
      <c r="X28" s="551"/>
      <c r="Y28" s="552"/>
      <c r="Z28" s="467" t="s">
        <v>165</v>
      </c>
      <c r="AA28" s="447"/>
      <c r="AB28" s="447"/>
      <c r="AC28" s="447"/>
      <c r="AD28" s="447"/>
      <c r="AE28" s="447"/>
      <c r="AF28" s="447"/>
      <c r="AG28" s="448"/>
      <c r="AH28" s="468" t="s">
        <v>119</v>
      </c>
      <c r="AI28" s="469"/>
      <c r="AJ28" s="469"/>
      <c r="AK28" s="469"/>
      <c r="AL28" s="508"/>
      <c r="AM28" s="468" t="s">
        <v>119</v>
      </c>
      <c r="AN28" s="469"/>
      <c r="AO28" s="469"/>
      <c r="AP28" s="469"/>
      <c r="AQ28" s="469"/>
      <c r="AR28" s="508"/>
      <c r="AS28" s="468" t="s">
        <v>119</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3787679</v>
      </c>
      <c r="BO28" s="381"/>
      <c r="BP28" s="381"/>
      <c r="BQ28" s="381"/>
      <c r="BR28" s="381"/>
      <c r="BS28" s="381"/>
      <c r="BT28" s="381"/>
      <c r="BU28" s="382"/>
      <c r="BV28" s="380">
        <v>3765828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10</v>
      </c>
      <c r="M29" s="469"/>
      <c r="N29" s="469"/>
      <c r="O29" s="469"/>
      <c r="P29" s="508"/>
      <c r="Q29" s="468">
        <v>1770</v>
      </c>
      <c r="R29" s="469"/>
      <c r="S29" s="469"/>
      <c r="T29" s="469"/>
      <c r="U29" s="469"/>
      <c r="V29" s="508"/>
      <c r="W29" s="564"/>
      <c r="X29" s="565"/>
      <c r="Y29" s="566"/>
      <c r="Z29" s="467" t="s">
        <v>169</v>
      </c>
      <c r="AA29" s="447"/>
      <c r="AB29" s="447"/>
      <c r="AC29" s="447"/>
      <c r="AD29" s="447"/>
      <c r="AE29" s="447"/>
      <c r="AF29" s="447"/>
      <c r="AG29" s="448"/>
      <c r="AH29" s="468">
        <v>81</v>
      </c>
      <c r="AI29" s="469"/>
      <c r="AJ29" s="469"/>
      <c r="AK29" s="469"/>
      <c r="AL29" s="508"/>
      <c r="AM29" s="468">
        <v>247182</v>
      </c>
      <c r="AN29" s="469"/>
      <c r="AO29" s="469"/>
      <c r="AP29" s="469"/>
      <c r="AQ29" s="469"/>
      <c r="AR29" s="508"/>
      <c r="AS29" s="468">
        <v>3052</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23884</v>
      </c>
      <c r="BO29" s="418"/>
      <c r="BP29" s="418"/>
      <c r="BQ29" s="418"/>
      <c r="BR29" s="418"/>
      <c r="BS29" s="418"/>
      <c r="BT29" s="418"/>
      <c r="BU29" s="419"/>
      <c r="BV29" s="417">
        <v>23882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97.7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753672</v>
      </c>
      <c r="BO30" s="587"/>
      <c r="BP30" s="587"/>
      <c r="BQ30" s="587"/>
      <c r="BR30" s="587"/>
      <c r="BS30" s="587"/>
      <c r="BT30" s="587"/>
      <c r="BU30" s="588"/>
      <c r="BV30" s="586">
        <v>468928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IF('各会計、関係団体の財政状況及び健全化判断比率'!B31="","",'各会計、関係団体の財政状況及び健全化判断比率'!B31)</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沼田市外二箇村清掃施設組合</v>
      </c>
      <c r="BZ34" s="599"/>
      <c r="CA34" s="599"/>
      <c r="CB34" s="599"/>
      <c r="CC34" s="599"/>
      <c r="CD34" s="599"/>
      <c r="CE34" s="599"/>
      <c r="CF34" s="599"/>
      <c r="CG34" s="599"/>
      <c r="CH34" s="599"/>
      <c r="CI34" s="599"/>
      <c r="CJ34" s="599"/>
      <c r="CK34" s="599"/>
      <c r="CL34" s="599"/>
      <c r="CM34" s="599"/>
      <c r="CN34" s="167"/>
      <c r="CO34" s="598">
        <f>IF(CQ34="","",MAX(C34:D43,U34:V43,AM34:AN43,BE34:BF43,BW34:BX43)+1)</f>
        <v>14</v>
      </c>
      <c r="CP34" s="598"/>
      <c r="CQ34" s="599" t="str">
        <f>IF('各会計、関係団体の財政状況及び健全化判断比率'!BS7="","",'各会計、関係団体の財政状況及び健全化判断比率'!BS7)</f>
        <v>昭和村土地開発公社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〇</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6</v>
      </c>
      <c r="BF35" s="598"/>
      <c r="BG35" s="599" t="str">
        <f>IF('各会計、関係団体の財政状況及び健全化判断比率'!B32="","",'各会計、関係団体の財政状況及び健全化判断比率'!B32)</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利根沼田広域市町村圏振興整備組合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利根沼田学校組合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群馬県市町村会館管理組合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群馬県市町村総合事務組合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群馬県後期高齢者医療広域連合（一般会計）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群馬県後期高齢者医療広域連合（事業会計）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3"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1106304</v>
      </c>
      <c r="S5" s="615"/>
      <c r="T5" s="615"/>
      <c r="U5" s="615"/>
      <c r="V5" s="615"/>
      <c r="W5" s="615"/>
      <c r="X5" s="615"/>
      <c r="Y5" s="616"/>
      <c r="Z5" s="617">
        <v>23.9</v>
      </c>
      <c r="AA5" s="617"/>
      <c r="AB5" s="617"/>
      <c r="AC5" s="617"/>
      <c r="AD5" s="618">
        <v>1106304</v>
      </c>
      <c r="AE5" s="618"/>
      <c r="AF5" s="618"/>
      <c r="AG5" s="618"/>
      <c r="AH5" s="618"/>
      <c r="AI5" s="618"/>
      <c r="AJ5" s="618"/>
      <c r="AK5" s="618"/>
      <c r="AL5" s="619">
        <v>38.299999999999997</v>
      </c>
      <c r="AM5" s="620"/>
      <c r="AN5" s="620"/>
      <c r="AO5" s="621"/>
      <c r="AP5" s="611" t="s">
        <v>208</v>
      </c>
      <c r="AQ5" s="612"/>
      <c r="AR5" s="612"/>
      <c r="AS5" s="612"/>
      <c r="AT5" s="612"/>
      <c r="AU5" s="612"/>
      <c r="AV5" s="612"/>
      <c r="AW5" s="612"/>
      <c r="AX5" s="612"/>
      <c r="AY5" s="612"/>
      <c r="AZ5" s="612"/>
      <c r="BA5" s="612"/>
      <c r="BB5" s="612"/>
      <c r="BC5" s="612"/>
      <c r="BD5" s="612"/>
      <c r="BE5" s="612"/>
      <c r="BF5" s="613"/>
      <c r="BG5" s="625">
        <v>1106181</v>
      </c>
      <c r="BH5" s="626"/>
      <c r="BI5" s="626"/>
      <c r="BJ5" s="626"/>
      <c r="BK5" s="626"/>
      <c r="BL5" s="626"/>
      <c r="BM5" s="626"/>
      <c r="BN5" s="627"/>
      <c r="BO5" s="628">
        <v>100</v>
      </c>
      <c r="BP5" s="628"/>
      <c r="BQ5" s="628"/>
      <c r="BR5" s="628"/>
      <c r="BS5" s="629" t="s">
        <v>209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201</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114617</v>
      </c>
      <c r="S6" s="626"/>
      <c r="T6" s="626"/>
      <c r="U6" s="626"/>
      <c r="V6" s="626"/>
      <c r="W6" s="626"/>
      <c r="X6" s="626"/>
      <c r="Y6" s="627"/>
      <c r="Z6" s="628">
        <v>2.5</v>
      </c>
      <c r="AA6" s="628"/>
      <c r="AB6" s="628"/>
      <c r="AC6" s="628"/>
      <c r="AD6" s="629">
        <v>114617</v>
      </c>
      <c r="AE6" s="629"/>
      <c r="AF6" s="629"/>
      <c r="AG6" s="629"/>
      <c r="AH6" s="629"/>
      <c r="AI6" s="629"/>
      <c r="AJ6" s="629"/>
      <c r="AK6" s="629"/>
      <c r="AL6" s="630">
        <v>4</v>
      </c>
      <c r="AM6" s="631"/>
      <c r="AN6" s="631"/>
      <c r="AO6" s="632"/>
      <c r="AP6" s="622" t="s">
        <v>214</v>
      </c>
      <c r="AQ6" s="623"/>
      <c r="AR6" s="623"/>
      <c r="AS6" s="623"/>
      <c r="AT6" s="623"/>
      <c r="AU6" s="623"/>
      <c r="AV6" s="623"/>
      <c r="AW6" s="623"/>
      <c r="AX6" s="623"/>
      <c r="AY6" s="623"/>
      <c r="AZ6" s="623"/>
      <c r="BA6" s="623"/>
      <c r="BB6" s="623"/>
      <c r="BC6" s="623"/>
      <c r="BD6" s="623"/>
      <c r="BE6" s="623"/>
      <c r="BF6" s="624"/>
      <c r="BG6" s="625">
        <v>1106181</v>
      </c>
      <c r="BH6" s="626"/>
      <c r="BI6" s="626"/>
      <c r="BJ6" s="626"/>
      <c r="BK6" s="626"/>
      <c r="BL6" s="626"/>
      <c r="BM6" s="626"/>
      <c r="BN6" s="627"/>
      <c r="BO6" s="628">
        <v>100</v>
      </c>
      <c r="BP6" s="628"/>
      <c r="BQ6" s="628"/>
      <c r="BR6" s="628"/>
      <c r="BS6" s="629" t="s">
        <v>209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67068</v>
      </c>
      <c r="CS6" s="626"/>
      <c r="CT6" s="626"/>
      <c r="CU6" s="626"/>
      <c r="CV6" s="626"/>
      <c r="CW6" s="626"/>
      <c r="CX6" s="626"/>
      <c r="CY6" s="627"/>
      <c r="CZ6" s="628">
        <v>1.6</v>
      </c>
      <c r="DA6" s="628"/>
      <c r="DB6" s="628"/>
      <c r="DC6" s="628"/>
      <c r="DD6" s="634" t="s">
        <v>209</v>
      </c>
      <c r="DE6" s="626"/>
      <c r="DF6" s="626"/>
      <c r="DG6" s="626"/>
      <c r="DH6" s="626"/>
      <c r="DI6" s="626"/>
      <c r="DJ6" s="626"/>
      <c r="DK6" s="626"/>
      <c r="DL6" s="626"/>
      <c r="DM6" s="626"/>
      <c r="DN6" s="626"/>
      <c r="DO6" s="626"/>
      <c r="DP6" s="627"/>
      <c r="DQ6" s="634">
        <v>67068</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876</v>
      </c>
      <c r="S7" s="626"/>
      <c r="T7" s="626"/>
      <c r="U7" s="626"/>
      <c r="V7" s="626"/>
      <c r="W7" s="626"/>
      <c r="X7" s="626"/>
      <c r="Y7" s="627"/>
      <c r="Z7" s="628">
        <v>0</v>
      </c>
      <c r="AA7" s="628"/>
      <c r="AB7" s="628"/>
      <c r="AC7" s="628"/>
      <c r="AD7" s="629">
        <v>876</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491584</v>
      </c>
      <c r="BH7" s="626"/>
      <c r="BI7" s="626"/>
      <c r="BJ7" s="626"/>
      <c r="BK7" s="626"/>
      <c r="BL7" s="626"/>
      <c r="BM7" s="626"/>
      <c r="BN7" s="627"/>
      <c r="BO7" s="628">
        <v>44.4</v>
      </c>
      <c r="BP7" s="628"/>
      <c r="BQ7" s="628"/>
      <c r="BR7" s="628"/>
      <c r="BS7" s="629" t="s">
        <v>209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970045</v>
      </c>
      <c r="CS7" s="626"/>
      <c r="CT7" s="626"/>
      <c r="CU7" s="626"/>
      <c r="CV7" s="626"/>
      <c r="CW7" s="626"/>
      <c r="CX7" s="626"/>
      <c r="CY7" s="627"/>
      <c r="CZ7" s="628">
        <v>22.8</v>
      </c>
      <c r="DA7" s="628"/>
      <c r="DB7" s="628"/>
      <c r="DC7" s="628"/>
      <c r="DD7" s="634">
        <v>40933</v>
      </c>
      <c r="DE7" s="626"/>
      <c r="DF7" s="626"/>
      <c r="DG7" s="626"/>
      <c r="DH7" s="626"/>
      <c r="DI7" s="626"/>
      <c r="DJ7" s="626"/>
      <c r="DK7" s="626"/>
      <c r="DL7" s="626"/>
      <c r="DM7" s="626"/>
      <c r="DN7" s="626"/>
      <c r="DO7" s="626"/>
      <c r="DP7" s="627"/>
      <c r="DQ7" s="634">
        <v>733552</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2805</v>
      </c>
      <c r="S8" s="626"/>
      <c r="T8" s="626"/>
      <c r="U8" s="626"/>
      <c r="V8" s="626"/>
      <c r="W8" s="626"/>
      <c r="X8" s="626"/>
      <c r="Y8" s="627"/>
      <c r="Z8" s="628">
        <v>0.1</v>
      </c>
      <c r="AA8" s="628"/>
      <c r="AB8" s="628"/>
      <c r="AC8" s="628"/>
      <c r="AD8" s="629">
        <v>2805</v>
      </c>
      <c r="AE8" s="629"/>
      <c r="AF8" s="629"/>
      <c r="AG8" s="629"/>
      <c r="AH8" s="629"/>
      <c r="AI8" s="629"/>
      <c r="AJ8" s="629"/>
      <c r="AK8" s="629"/>
      <c r="AL8" s="630">
        <v>0.1</v>
      </c>
      <c r="AM8" s="631"/>
      <c r="AN8" s="631"/>
      <c r="AO8" s="632"/>
      <c r="AP8" s="622" t="s">
        <v>220</v>
      </c>
      <c r="AQ8" s="623"/>
      <c r="AR8" s="623"/>
      <c r="AS8" s="623"/>
      <c r="AT8" s="623"/>
      <c r="AU8" s="623"/>
      <c r="AV8" s="623"/>
      <c r="AW8" s="623"/>
      <c r="AX8" s="623"/>
      <c r="AY8" s="623"/>
      <c r="AZ8" s="623"/>
      <c r="BA8" s="623"/>
      <c r="BB8" s="623"/>
      <c r="BC8" s="623"/>
      <c r="BD8" s="623"/>
      <c r="BE8" s="623"/>
      <c r="BF8" s="624"/>
      <c r="BG8" s="625">
        <v>12421</v>
      </c>
      <c r="BH8" s="626"/>
      <c r="BI8" s="626"/>
      <c r="BJ8" s="626"/>
      <c r="BK8" s="626"/>
      <c r="BL8" s="626"/>
      <c r="BM8" s="626"/>
      <c r="BN8" s="627"/>
      <c r="BO8" s="628">
        <v>1.1000000000000001</v>
      </c>
      <c r="BP8" s="628"/>
      <c r="BQ8" s="628"/>
      <c r="BR8" s="628"/>
      <c r="BS8" s="634" t="s">
        <v>110</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1104392</v>
      </c>
      <c r="CS8" s="626"/>
      <c r="CT8" s="626"/>
      <c r="CU8" s="626"/>
      <c r="CV8" s="626"/>
      <c r="CW8" s="626"/>
      <c r="CX8" s="626"/>
      <c r="CY8" s="627"/>
      <c r="CZ8" s="628">
        <v>25.9</v>
      </c>
      <c r="DA8" s="628"/>
      <c r="DB8" s="628"/>
      <c r="DC8" s="628"/>
      <c r="DD8" s="634">
        <v>62472</v>
      </c>
      <c r="DE8" s="626"/>
      <c r="DF8" s="626"/>
      <c r="DG8" s="626"/>
      <c r="DH8" s="626"/>
      <c r="DI8" s="626"/>
      <c r="DJ8" s="626"/>
      <c r="DK8" s="626"/>
      <c r="DL8" s="626"/>
      <c r="DM8" s="626"/>
      <c r="DN8" s="626"/>
      <c r="DO8" s="626"/>
      <c r="DP8" s="627"/>
      <c r="DQ8" s="634">
        <v>654135</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1624</v>
      </c>
      <c r="S9" s="626"/>
      <c r="T9" s="626"/>
      <c r="U9" s="626"/>
      <c r="V9" s="626"/>
      <c r="W9" s="626"/>
      <c r="X9" s="626"/>
      <c r="Y9" s="627"/>
      <c r="Z9" s="628">
        <v>0</v>
      </c>
      <c r="AA9" s="628"/>
      <c r="AB9" s="628"/>
      <c r="AC9" s="628"/>
      <c r="AD9" s="629">
        <v>1624</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367942</v>
      </c>
      <c r="BH9" s="626"/>
      <c r="BI9" s="626"/>
      <c r="BJ9" s="626"/>
      <c r="BK9" s="626"/>
      <c r="BL9" s="626"/>
      <c r="BM9" s="626"/>
      <c r="BN9" s="627"/>
      <c r="BO9" s="628">
        <v>33.299999999999997</v>
      </c>
      <c r="BP9" s="628"/>
      <c r="BQ9" s="628"/>
      <c r="BR9" s="628"/>
      <c r="BS9" s="634" t="s">
        <v>110</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207021</v>
      </c>
      <c r="CS9" s="626"/>
      <c r="CT9" s="626"/>
      <c r="CU9" s="626"/>
      <c r="CV9" s="626"/>
      <c r="CW9" s="626"/>
      <c r="CX9" s="626"/>
      <c r="CY9" s="627"/>
      <c r="CZ9" s="628">
        <v>4.9000000000000004</v>
      </c>
      <c r="DA9" s="628"/>
      <c r="DB9" s="628"/>
      <c r="DC9" s="628"/>
      <c r="DD9" s="634" t="s">
        <v>110</v>
      </c>
      <c r="DE9" s="626"/>
      <c r="DF9" s="626"/>
      <c r="DG9" s="626"/>
      <c r="DH9" s="626"/>
      <c r="DI9" s="626"/>
      <c r="DJ9" s="626"/>
      <c r="DK9" s="626"/>
      <c r="DL9" s="626"/>
      <c r="DM9" s="626"/>
      <c r="DN9" s="626"/>
      <c r="DO9" s="626"/>
      <c r="DP9" s="627"/>
      <c r="DQ9" s="634">
        <v>200073</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120114</v>
      </c>
      <c r="S10" s="626"/>
      <c r="T10" s="626"/>
      <c r="U10" s="626"/>
      <c r="V10" s="626"/>
      <c r="W10" s="626"/>
      <c r="X10" s="626"/>
      <c r="Y10" s="627"/>
      <c r="Z10" s="628">
        <v>2.6</v>
      </c>
      <c r="AA10" s="628"/>
      <c r="AB10" s="628"/>
      <c r="AC10" s="628"/>
      <c r="AD10" s="629">
        <v>120114</v>
      </c>
      <c r="AE10" s="629"/>
      <c r="AF10" s="629"/>
      <c r="AG10" s="629"/>
      <c r="AH10" s="629"/>
      <c r="AI10" s="629"/>
      <c r="AJ10" s="629"/>
      <c r="AK10" s="629"/>
      <c r="AL10" s="630">
        <v>4.2</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20238</v>
      </c>
      <c r="BH10" s="626"/>
      <c r="BI10" s="626"/>
      <c r="BJ10" s="626"/>
      <c r="BK10" s="626"/>
      <c r="BL10" s="626"/>
      <c r="BM10" s="626"/>
      <c r="BN10" s="627"/>
      <c r="BO10" s="628">
        <v>1.8</v>
      </c>
      <c r="BP10" s="628"/>
      <c r="BQ10" s="628"/>
      <c r="BR10" s="628"/>
      <c r="BS10" s="634" t="s">
        <v>110</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421</v>
      </c>
      <c r="CS10" s="626"/>
      <c r="CT10" s="626"/>
      <c r="CU10" s="626"/>
      <c r="CV10" s="626"/>
      <c r="CW10" s="626"/>
      <c r="CX10" s="626"/>
      <c r="CY10" s="627"/>
      <c r="CZ10" s="628">
        <v>0</v>
      </c>
      <c r="DA10" s="628"/>
      <c r="DB10" s="628"/>
      <c r="DC10" s="628"/>
      <c r="DD10" s="634">
        <v>361</v>
      </c>
      <c r="DE10" s="626"/>
      <c r="DF10" s="626"/>
      <c r="DG10" s="626"/>
      <c r="DH10" s="626"/>
      <c r="DI10" s="626"/>
      <c r="DJ10" s="626"/>
      <c r="DK10" s="626"/>
      <c r="DL10" s="626"/>
      <c r="DM10" s="626"/>
      <c r="DN10" s="626"/>
      <c r="DO10" s="626"/>
      <c r="DP10" s="627"/>
      <c r="DQ10" s="634">
        <v>421</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v>1850</v>
      </c>
      <c r="S11" s="626"/>
      <c r="T11" s="626"/>
      <c r="U11" s="626"/>
      <c r="V11" s="626"/>
      <c r="W11" s="626"/>
      <c r="X11" s="626"/>
      <c r="Y11" s="627"/>
      <c r="Z11" s="628">
        <v>0</v>
      </c>
      <c r="AA11" s="628"/>
      <c r="AB11" s="628"/>
      <c r="AC11" s="628"/>
      <c r="AD11" s="629">
        <v>1850</v>
      </c>
      <c r="AE11" s="629"/>
      <c r="AF11" s="629"/>
      <c r="AG11" s="629"/>
      <c r="AH11" s="629"/>
      <c r="AI11" s="629"/>
      <c r="AJ11" s="629"/>
      <c r="AK11" s="629"/>
      <c r="AL11" s="630">
        <v>0.1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90983</v>
      </c>
      <c r="BH11" s="626"/>
      <c r="BI11" s="626"/>
      <c r="BJ11" s="626"/>
      <c r="BK11" s="626"/>
      <c r="BL11" s="626"/>
      <c r="BM11" s="626"/>
      <c r="BN11" s="627"/>
      <c r="BO11" s="628">
        <v>8.1999999999999993</v>
      </c>
      <c r="BP11" s="628"/>
      <c r="BQ11" s="628"/>
      <c r="BR11" s="628"/>
      <c r="BS11" s="634" t="s">
        <v>110</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706183</v>
      </c>
      <c r="CS11" s="626"/>
      <c r="CT11" s="626"/>
      <c r="CU11" s="626"/>
      <c r="CV11" s="626"/>
      <c r="CW11" s="626"/>
      <c r="CX11" s="626"/>
      <c r="CY11" s="627"/>
      <c r="CZ11" s="628">
        <v>16.600000000000001</v>
      </c>
      <c r="DA11" s="628"/>
      <c r="DB11" s="628"/>
      <c r="DC11" s="628"/>
      <c r="DD11" s="634">
        <v>114256</v>
      </c>
      <c r="DE11" s="626"/>
      <c r="DF11" s="626"/>
      <c r="DG11" s="626"/>
      <c r="DH11" s="626"/>
      <c r="DI11" s="626"/>
      <c r="DJ11" s="626"/>
      <c r="DK11" s="626"/>
      <c r="DL11" s="626"/>
      <c r="DM11" s="626"/>
      <c r="DN11" s="626"/>
      <c r="DO11" s="626"/>
      <c r="DP11" s="627"/>
      <c r="DQ11" s="634">
        <v>508579</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110</v>
      </c>
      <c r="S12" s="626"/>
      <c r="T12" s="626"/>
      <c r="U12" s="626"/>
      <c r="V12" s="626"/>
      <c r="W12" s="626"/>
      <c r="X12" s="626"/>
      <c r="Y12" s="627"/>
      <c r="Z12" s="628" t="s">
        <v>110</v>
      </c>
      <c r="AA12" s="628"/>
      <c r="AB12" s="628"/>
      <c r="AC12" s="628"/>
      <c r="AD12" s="629" t="s">
        <v>110</v>
      </c>
      <c r="AE12" s="629"/>
      <c r="AF12" s="629"/>
      <c r="AG12" s="629"/>
      <c r="AH12" s="629"/>
      <c r="AI12" s="629"/>
      <c r="AJ12" s="629"/>
      <c r="AK12" s="629"/>
      <c r="AL12" s="630" t="s">
        <v>110</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543872</v>
      </c>
      <c r="BH12" s="626"/>
      <c r="BI12" s="626"/>
      <c r="BJ12" s="626"/>
      <c r="BK12" s="626"/>
      <c r="BL12" s="626"/>
      <c r="BM12" s="626"/>
      <c r="BN12" s="627"/>
      <c r="BO12" s="628">
        <v>49.2</v>
      </c>
      <c r="BP12" s="628"/>
      <c r="BQ12" s="628"/>
      <c r="BR12" s="628"/>
      <c r="BS12" s="634" t="s">
        <v>110</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9039</v>
      </c>
      <c r="CS12" s="626"/>
      <c r="CT12" s="626"/>
      <c r="CU12" s="626"/>
      <c r="CV12" s="626"/>
      <c r="CW12" s="626"/>
      <c r="CX12" s="626"/>
      <c r="CY12" s="627"/>
      <c r="CZ12" s="628">
        <v>0.2</v>
      </c>
      <c r="DA12" s="628"/>
      <c r="DB12" s="628"/>
      <c r="DC12" s="628"/>
      <c r="DD12" s="634" t="s">
        <v>110</v>
      </c>
      <c r="DE12" s="626"/>
      <c r="DF12" s="626"/>
      <c r="DG12" s="626"/>
      <c r="DH12" s="626"/>
      <c r="DI12" s="626"/>
      <c r="DJ12" s="626"/>
      <c r="DK12" s="626"/>
      <c r="DL12" s="626"/>
      <c r="DM12" s="626"/>
      <c r="DN12" s="626"/>
      <c r="DO12" s="626"/>
      <c r="DP12" s="627"/>
      <c r="DQ12" s="634">
        <v>9039</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26247</v>
      </c>
      <c r="S13" s="626"/>
      <c r="T13" s="626"/>
      <c r="U13" s="626"/>
      <c r="V13" s="626"/>
      <c r="W13" s="626"/>
      <c r="X13" s="626"/>
      <c r="Y13" s="627"/>
      <c r="Z13" s="628">
        <v>0.6</v>
      </c>
      <c r="AA13" s="628"/>
      <c r="AB13" s="628"/>
      <c r="AC13" s="628"/>
      <c r="AD13" s="629">
        <v>26247</v>
      </c>
      <c r="AE13" s="629"/>
      <c r="AF13" s="629"/>
      <c r="AG13" s="629"/>
      <c r="AH13" s="629"/>
      <c r="AI13" s="629"/>
      <c r="AJ13" s="629"/>
      <c r="AK13" s="629"/>
      <c r="AL13" s="630">
        <v>0.9</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541099</v>
      </c>
      <c r="BH13" s="626"/>
      <c r="BI13" s="626"/>
      <c r="BJ13" s="626"/>
      <c r="BK13" s="626"/>
      <c r="BL13" s="626"/>
      <c r="BM13" s="626"/>
      <c r="BN13" s="627"/>
      <c r="BO13" s="628">
        <v>48.9</v>
      </c>
      <c r="BP13" s="628"/>
      <c r="BQ13" s="628"/>
      <c r="BR13" s="628"/>
      <c r="BS13" s="634" t="s">
        <v>110</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365888</v>
      </c>
      <c r="CS13" s="626"/>
      <c r="CT13" s="626"/>
      <c r="CU13" s="626"/>
      <c r="CV13" s="626"/>
      <c r="CW13" s="626"/>
      <c r="CX13" s="626"/>
      <c r="CY13" s="627"/>
      <c r="CZ13" s="628">
        <v>8.6</v>
      </c>
      <c r="DA13" s="628"/>
      <c r="DB13" s="628"/>
      <c r="DC13" s="628"/>
      <c r="DD13" s="634">
        <v>200202</v>
      </c>
      <c r="DE13" s="626"/>
      <c r="DF13" s="626"/>
      <c r="DG13" s="626"/>
      <c r="DH13" s="626"/>
      <c r="DI13" s="626"/>
      <c r="DJ13" s="626"/>
      <c r="DK13" s="626"/>
      <c r="DL13" s="626"/>
      <c r="DM13" s="626"/>
      <c r="DN13" s="626"/>
      <c r="DO13" s="626"/>
      <c r="DP13" s="627"/>
      <c r="DQ13" s="634">
        <v>333890</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110</v>
      </c>
      <c r="S14" s="626"/>
      <c r="T14" s="626"/>
      <c r="U14" s="626"/>
      <c r="V14" s="626"/>
      <c r="W14" s="626"/>
      <c r="X14" s="626"/>
      <c r="Y14" s="627"/>
      <c r="Z14" s="628" t="s">
        <v>110</v>
      </c>
      <c r="AA14" s="628"/>
      <c r="AB14" s="628"/>
      <c r="AC14" s="628"/>
      <c r="AD14" s="629" t="s">
        <v>110</v>
      </c>
      <c r="AE14" s="629"/>
      <c r="AF14" s="629"/>
      <c r="AG14" s="629"/>
      <c r="AH14" s="629"/>
      <c r="AI14" s="629"/>
      <c r="AJ14" s="629"/>
      <c r="AK14" s="629"/>
      <c r="AL14" s="630" t="s">
        <v>110</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31438</v>
      </c>
      <c r="BH14" s="626"/>
      <c r="BI14" s="626"/>
      <c r="BJ14" s="626"/>
      <c r="BK14" s="626"/>
      <c r="BL14" s="626"/>
      <c r="BM14" s="626"/>
      <c r="BN14" s="627"/>
      <c r="BO14" s="628">
        <v>2.8</v>
      </c>
      <c r="BP14" s="628"/>
      <c r="BQ14" s="628"/>
      <c r="BR14" s="628"/>
      <c r="BS14" s="634" t="s">
        <v>110</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185700</v>
      </c>
      <c r="CS14" s="626"/>
      <c r="CT14" s="626"/>
      <c r="CU14" s="626"/>
      <c r="CV14" s="626"/>
      <c r="CW14" s="626"/>
      <c r="CX14" s="626"/>
      <c r="CY14" s="627"/>
      <c r="CZ14" s="628">
        <v>4.4000000000000004</v>
      </c>
      <c r="DA14" s="628"/>
      <c r="DB14" s="628"/>
      <c r="DC14" s="628"/>
      <c r="DD14" s="634">
        <v>4693</v>
      </c>
      <c r="DE14" s="626"/>
      <c r="DF14" s="626"/>
      <c r="DG14" s="626"/>
      <c r="DH14" s="626"/>
      <c r="DI14" s="626"/>
      <c r="DJ14" s="626"/>
      <c r="DK14" s="626"/>
      <c r="DL14" s="626"/>
      <c r="DM14" s="626"/>
      <c r="DN14" s="626"/>
      <c r="DO14" s="626"/>
      <c r="DP14" s="627"/>
      <c r="DQ14" s="634">
        <v>185700</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2055</v>
      </c>
      <c r="S15" s="626"/>
      <c r="T15" s="626"/>
      <c r="U15" s="626"/>
      <c r="V15" s="626"/>
      <c r="W15" s="626"/>
      <c r="X15" s="626"/>
      <c r="Y15" s="627"/>
      <c r="Z15" s="628">
        <v>0</v>
      </c>
      <c r="AA15" s="628"/>
      <c r="AB15" s="628"/>
      <c r="AC15" s="628"/>
      <c r="AD15" s="629">
        <v>2055</v>
      </c>
      <c r="AE15" s="629"/>
      <c r="AF15" s="629"/>
      <c r="AG15" s="629"/>
      <c r="AH15" s="629"/>
      <c r="AI15" s="629"/>
      <c r="AJ15" s="629"/>
      <c r="AK15" s="629"/>
      <c r="AL15" s="630">
        <v>0.1</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39287</v>
      </c>
      <c r="BH15" s="626"/>
      <c r="BI15" s="626"/>
      <c r="BJ15" s="626"/>
      <c r="BK15" s="626"/>
      <c r="BL15" s="626"/>
      <c r="BM15" s="626"/>
      <c r="BN15" s="627"/>
      <c r="BO15" s="628">
        <v>3.6</v>
      </c>
      <c r="BP15" s="628"/>
      <c r="BQ15" s="628"/>
      <c r="BR15" s="628"/>
      <c r="BS15" s="634" t="s">
        <v>110</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325919</v>
      </c>
      <c r="CS15" s="626"/>
      <c r="CT15" s="626"/>
      <c r="CU15" s="626"/>
      <c r="CV15" s="626"/>
      <c r="CW15" s="626"/>
      <c r="CX15" s="626"/>
      <c r="CY15" s="627"/>
      <c r="CZ15" s="628">
        <v>7.7</v>
      </c>
      <c r="DA15" s="628"/>
      <c r="DB15" s="628"/>
      <c r="DC15" s="628"/>
      <c r="DD15" s="634">
        <v>6645</v>
      </c>
      <c r="DE15" s="626"/>
      <c r="DF15" s="626"/>
      <c r="DG15" s="626"/>
      <c r="DH15" s="626"/>
      <c r="DI15" s="626"/>
      <c r="DJ15" s="626"/>
      <c r="DK15" s="626"/>
      <c r="DL15" s="626"/>
      <c r="DM15" s="626"/>
      <c r="DN15" s="626"/>
      <c r="DO15" s="626"/>
      <c r="DP15" s="627"/>
      <c r="DQ15" s="634">
        <v>284896</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1621480</v>
      </c>
      <c r="S16" s="626"/>
      <c r="T16" s="626"/>
      <c r="U16" s="626"/>
      <c r="V16" s="626"/>
      <c r="W16" s="626"/>
      <c r="X16" s="626"/>
      <c r="Y16" s="627"/>
      <c r="Z16" s="628">
        <v>35</v>
      </c>
      <c r="AA16" s="628"/>
      <c r="AB16" s="628"/>
      <c r="AC16" s="628"/>
      <c r="AD16" s="629">
        <v>1467909</v>
      </c>
      <c r="AE16" s="629"/>
      <c r="AF16" s="629"/>
      <c r="AG16" s="629"/>
      <c r="AH16" s="629"/>
      <c r="AI16" s="629"/>
      <c r="AJ16" s="629"/>
      <c r="AK16" s="629"/>
      <c r="AL16" s="630">
        <v>50.8</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110</v>
      </c>
      <c r="BH16" s="626"/>
      <c r="BI16" s="626"/>
      <c r="BJ16" s="626"/>
      <c r="BK16" s="626"/>
      <c r="BL16" s="626"/>
      <c r="BM16" s="626"/>
      <c r="BN16" s="627"/>
      <c r="BO16" s="628" t="s">
        <v>110</v>
      </c>
      <c r="BP16" s="628"/>
      <c r="BQ16" s="628"/>
      <c r="BR16" s="628"/>
      <c r="BS16" s="634" t="s">
        <v>110</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56629</v>
      </c>
      <c r="CS16" s="626"/>
      <c r="CT16" s="626"/>
      <c r="CU16" s="626"/>
      <c r="CV16" s="626"/>
      <c r="CW16" s="626"/>
      <c r="CX16" s="626"/>
      <c r="CY16" s="627"/>
      <c r="CZ16" s="628">
        <v>1.3</v>
      </c>
      <c r="DA16" s="628"/>
      <c r="DB16" s="628"/>
      <c r="DC16" s="628"/>
      <c r="DD16" s="634" t="s">
        <v>110</v>
      </c>
      <c r="DE16" s="626"/>
      <c r="DF16" s="626"/>
      <c r="DG16" s="626"/>
      <c r="DH16" s="626"/>
      <c r="DI16" s="626"/>
      <c r="DJ16" s="626"/>
      <c r="DK16" s="626"/>
      <c r="DL16" s="626"/>
      <c r="DM16" s="626"/>
      <c r="DN16" s="626"/>
      <c r="DO16" s="626"/>
      <c r="DP16" s="627"/>
      <c r="DQ16" s="634">
        <v>54172</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1467909</v>
      </c>
      <c r="S17" s="626"/>
      <c r="T17" s="626"/>
      <c r="U17" s="626"/>
      <c r="V17" s="626"/>
      <c r="W17" s="626"/>
      <c r="X17" s="626"/>
      <c r="Y17" s="627"/>
      <c r="Z17" s="628">
        <v>31.7</v>
      </c>
      <c r="AA17" s="628"/>
      <c r="AB17" s="628"/>
      <c r="AC17" s="628"/>
      <c r="AD17" s="629">
        <v>1467909</v>
      </c>
      <c r="AE17" s="629"/>
      <c r="AF17" s="629"/>
      <c r="AG17" s="629"/>
      <c r="AH17" s="629"/>
      <c r="AI17" s="629"/>
      <c r="AJ17" s="629"/>
      <c r="AK17" s="629"/>
      <c r="AL17" s="630">
        <v>50.8</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110</v>
      </c>
      <c r="BH17" s="626"/>
      <c r="BI17" s="626"/>
      <c r="BJ17" s="626"/>
      <c r="BK17" s="626"/>
      <c r="BL17" s="626"/>
      <c r="BM17" s="626"/>
      <c r="BN17" s="627"/>
      <c r="BO17" s="628" t="s">
        <v>110</v>
      </c>
      <c r="BP17" s="628"/>
      <c r="BQ17" s="628"/>
      <c r="BR17" s="628"/>
      <c r="BS17" s="634" t="s">
        <v>110</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257956</v>
      </c>
      <c r="CS17" s="626"/>
      <c r="CT17" s="626"/>
      <c r="CU17" s="626"/>
      <c r="CV17" s="626"/>
      <c r="CW17" s="626"/>
      <c r="CX17" s="626"/>
      <c r="CY17" s="627"/>
      <c r="CZ17" s="628">
        <v>6.1</v>
      </c>
      <c r="DA17" s="628"/>
      <c r="DB17" s="628"/>
      <c r="DC17" s="628"/>
      <c r="DD17" s="634" t="s">
        <v>110</v>
      </c>
      <c r="DE17" s="626"/>
      <c r="DF17" s="626"/>
      <c r="DG17" s="626"/>
      <c r="DH17" s="626"/>
      <c r="DI17" s="626"/>
      <c r="DJ17" s="626"/>
      <c r="DK17" s="626"/>
      <c r="DL17" s="626"/>
      <c r="DM17" s="626"/>
      <c r="DN17" s="626"/>
      <c r="DO17" s="626"/>
      <c r="DP17" s="627"/>
      <c r="DQ17" s="634">
        <v>257956</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153571</v>
      </c>
      <c r="S18" s="626"/>
      <c r="T18" s="626"/>
      <c r="U18" s="626"/>
      <c r="V18" s="626"/>
      <c r="W18" s="626"/>
      <c r="X18" s="626"/>
      <c r="Y18" s="627"/>
      <c r="Z18" s="628">
        <v>3.3</v>
      </c>
      <c r="AA18" s="628"/>
      <c r="AB18" s="628"/>
      <c r="AC18" s="628"/>
      <c r="AD18" s="629" t="s">
        <v>110</v>
      </c>
      <c r="AE18" s="629"/>
      <c r="AF18" s="629"/>
      <c r="AG18" s="629"/>
      <c r="AH18" s="629"/>
      <c r="AI18" s="629"/>
      <c r="AJ18" s="629"/>
      <c r="AK18" s="629"/>
      <c r="AL18" s="630" t="s">
        <v>110</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110</v>
      </c>
      <c r="BH18" s="626"/>
      <c r="BI18" s="626"/>
      <c r="BJ18" s="626"/>
      <c r="BK18" s="626"/>
      <c r="BL18" s="626"/>
      <c r="BM18" s="626"/>
      <c r="BN18" s="627"/>
      <c r="BO18" s="628" t="s">
        <v>110</v>
      </c>
      <c r="BP18" s="628"/>
      <c r="BQ18" s="628"/>
      <c r="BR18" s="628"/>
      <c r="BS18" s="634" t="s">
        <v>110</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110</v>
      </c>
      <c r="CS18" s="626"/>
      <c r="CT18" s="626"/>
      <c r="CU18" s="626"/>
      <c r="CV18" s="626"/>
      <c r="CW18" s="626"/>
      <c r="CX18" s="626"/>
      <c r="CY18" s="627"/>
      <c r="CZ18" s="628" t="s">
        <v>110</v>
      </c>
      <c r="DA18" s="628"/>
      <c r="DB18" s="628"/>
      <c r="DC18" s="628"/>
      <c r="DD18" s="634" t="s">
        <v>110</v>
      </c>
      <c r="DE18" s="626"/>
      <c r="DF18" s="626"/>
      <c r="DG18" s="626"/>
      <c r="DH18" s="626"/>
      <c r="DI18" s="626"/>
      <c r="DJ18" s="626"/>
      <c r="DK18" s="626"/>
      <c r="DL18" s="626"/>
      <c r="DM18" s="626"/>
      <c r="DN18" s="626"/>
      <c r="DO18" s="626"/>
      <c r="DP18" s="627"/>
      <c r="DQ18" s="634" t="s">
        <v>110</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110</v>
      </c>
      <c r="S19" s="626"/>
      <c r="T19" s="626"/>
      <c r="U19" s="626"/>
      <c r="V19" s="626"/>
      <c r="W19" s="626"/>
      <c r="X19" s="626"/>
      <c r="Y19" s="627"/>
      <c r="Z19" s="628" t="s">
        <v>110</v>
      </c>
      <c r="AA19" s="628"/>
      <c r="AB19" s="628"/>
      <c r="AC19" s="628"/>
      <c r="AD19" s="629" t="s">
        <v>110</v>
      </c>
      <c r="AE19" s="629"/>
      <c r="AF19" s="629"/>
      <c r="AG19" s="629"/>
      <c r="AH19" s="629"/>
      <c r="AI19" s="629"/>
      <c r="AJ19" s="629"/>
      <c r="AK19" s="629"/>
      <c r="AL19" s="630" t="s">
        <v>110</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123</v>
      </c>
      <c r="BH19" s="626"/>
      <c r="BI19" s="626"/>
      <c r="BJ19" s="626"/>
      <c r="BK19" s="626"/>
      <c r="BL19" s="626"/>
      <c r="BM19" s="626"/>
      <c r="BN19" s="627"/>
      <c r="BO19" s="628">
        <v>0</v>
      </c>
      <c r="BP19" s="628"/>
      <c r="BQ19" s="628"/>
      <c r="BR19" s="628"/>
      <c r="BS19" s="634" t="s">
        <v>110</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110</v>
      </c>
      <c r="CS19" s="626"/>
      <c r="CT19" s="626"/>
      <c r="CU19" s="626"/>
      <c r="CV19" s="626"/>
      <c r="CW19" s="626"/>
      <c r="CX19" s="626"/>
      <c r="CY19" s="627"/>
      <c r="CZ19" s="628" t="s">
        <v>110</v>
      </c>
      <c r="DA19" s="628"/>
      <c r="DB19" s="628"/>
      <c r="DC19" s="628"/>
      <c r="DD19" s="634" t="s">
        <v>110</v>
      </c>
      <c r="DE19" s="626"/>
      <c r="DF19" s="626"/>
      <c r="DG19" s="626"/>
      <c r="DH19" s="626"/>
      <c r="DI19" s="626"/>
      <c r="DJ19" s="626"/>
      <c r="DK19" s="626"/>
      <c r="DL19" s="626"/>
      <c r="DM19" s="626"/>
      <c r="DN19" s="626"/>
      <c r="DO19" s="626"/>
      <c r="DP19" s="627"/>
      <c r="DQ19" s="634" t="s">
        <v>110</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2997972</v>
      </c>
      <c r="S20" s="626"/>
      <c r="T20" s="626"/>
      <c r="U20" s="626"/>
      <c r="V20" s="626"/>
      <c r="W20" s="626"/>
      <c r="X20" s="626"/>
      <c r="Y20" s="627"/>
      <c r="Z20" s="628">
        <v>64.7</v>
      </c>
      <c r="AA20" s="628"/>
      <c r="AB20" s="628"/>
      <c r="AC20" s="628"/>
      <c r="AD20" s="629">
        <v>2844401</v>
      </c>
      <c r="AE20" s="629"/>
      <c r="AF20" s="629"/>
      <c r="AG20" s="629"/>
      <c r="AH20" s="629"/>
      <c r="AI20" s="629"/>
      <c r="AJ20" s="629"/>
      <c r="AK20" s="629"/>
      <c r="AL20" s="630">
        <v>98.4</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123</v>
      </c>
      <c r="BH20" s="626"/>
      <c r="BI20" s="626"/>
      <c r="BJ20" s="626"/>
      <c r="BK20" s="626"/>
      <c r="BL20" s="626"/>
      <c r="BM20" s="626"/>
      <c r="BN20" s="627"/>
      <c r="BO20" s="628">
        <v>0</v>
      </c>
      <c r="BP20" s="628"/>
      <c r="BQ20" s="628"/>
      <c r="BR20" s="628"/>
      <c r="BS20" s="634" t="s">
        <v>110</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4256261</v>
      </c>
      <c r="CS20" s="626"/>
      <c r="CT20" s="626"/>
      <c r="CU20" s="626"/>
      <c r="CV20" s="626"/>
      <c r="CW20" s="626"/>
      <c r="CX20" s="626"/>
      <c r="CY20" s="627"/>
      <c r="CZ20" s="628">
        <v>100</v>
      </c>
      <c r="DA20" s="628"/>
      <c r="DB20" s="628"/>
      <c r="DC20" s="628"/>
      <c r="DD20" s="634">
        <v>429562</v>
      </c>
      <c r="DE20" s="626"/>
      <c r="DF20" s="626"/>
      <c r="DG20" s="626"/>
      <c r="DH20" s="626"/>
      <c r="DI20" s="626"/>
      <c r="DJ20" s="626"/>
      <c r="DK20" s="626"/>
      <c r="DL20" s="626"/>
      <c r="DM20" s="626"/>
      <c r="DN20" s="626"/>
      <c r="DO20" s="626"/>
      <c r="DP20" s="627"/>
      <c r="DQ20" s="634">
        <v>3289481</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1974</v>
      </c>
      <c r="S21" s="626"/>
      <c r="T21" s="626"/>
      <c r="U21" s="626"/>
      <c r="V21" s="626"/>
      <c r="W21" s="626"/>
      <c r="X21" s="626"/>
      <c r="Y21" s="627"/>
      <c r="Z21" s="628">
        <v>0</v>
      </c>
      <c r="AA21" s="628"/>
      <c r="AB21" s="628"/>
      <c r="AC21" s="628"/>
      <c r="AD21" s="629">
        <v>1974</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123</v>
      </c>
      <c r="BH21" s="626"/>
      <c r="BI21" s="626"/>
      <c r="BJ21" s="626"/>
      <c r="BK21" s="626"/>
      <c r="BL21" s="626"/>
      <c r="BM21" s="626"/>
      <c r="BN21" s="627"/>
      <c r="BO21" s="628">
        <v>0</v>
      </c>
      <c r="BP21" s="628"/>
      <c r="BQ21" s="628"/>
      <c r="BR21" s="628"/>
      <c r="BS21" s="634" t="s">
        <v>110</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22527</v>
      </c>
      <c r="S22" s="626"/>
      <c r="T22" s="626"/>
      <c r="U22" s="626"/>
      <c r="V22" s="626"/>
      <c r="W22" s="626"/>
      <c r="X22" s="626"/>
      <c r="Y22" s="627"/>
      <c r="Z22" s="628">
        <v>0.5</v>
      </c>
      <c r="AA22" s="628"/>
      <c r="AB22" s="628"/>
      <c r="AC22" s="628"/>
      <c r="AD22" s="629" t="s">
        <v>110</v>
      </c>
      <c r="AE22" s="629"/>
      <c r="AF22" s="629"/>
      <c r="AG22" s="629"/>
      <c r="AH22" s="629"/>
      <c r="AI22" s="629"/>
      <c r="AJ22" s="629"/>
      <c r="AK22" s="629"/>
      <c r="AL22" s="630" t="s">
        <v>110</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110</v>
      </c>
      <c r="BH22" s="626"/>
      <c r="BI22" s="626"/>
      <c r="BJ22" s="626"/>
      <c r="BK22" s="626"/>
      <c r="BL22" s="626"/>
      <c r="BM22" s="626"/>
      <c r="BN22" s="627"/>
      <c r="BO22" s="628" t="s">
        <v>110</v>
      </c>
      <c r="BP22" s="628"/>
      <c r="BQ22" s="628"/>
      <c r="BR22" s="628"/>
      <c r="BS22" s="634" t="s">
        <v>110</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73882</v>
      </c>
      <c r="S23" s="626"/>
      <c r="T23" s="626"/>
      <c r="U23" s="626"/>
      <c r="V23" s="626"/>
      <c r="W23" s="626"/>
      <c r="X23" s="626"/>
      <c r="Y23" s="627"/>
      <c r="Z23" s="628">
        <v>1.6</v>
      </c>
      <c r="AA23" s="628"/>
      <c r="AB23" s="628"/>
      <c r="AC23" s="628"/>
      <c r="AD23" s="629">
        <v>969</v>
      </c>
      <c r="AE23" s="629"/>
      <c r="AF23" s="629"/>
      <c r="AG23" s="629"/>
      <c r="AH23" s="629"/>
      <c r="AI23" s="629"/>
      <c r="AJ23" s="629"/>
      <c r="AK23" s="629"/>
      <c r="AL23" s="630">
        <v>0</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110</v>
      </c>
      <c r="BH23" s="626"/>
      <c r="BI23" s="626"/>
      <c r="BJ23" s="626"/>
      <c r="BK23" s="626"/>
      <c r="BL23" s="626"/>
      <c r="BM23" s="626"/>
      <c r="BN23" s="627"/>
      <c r="BO23" s="628" t="s">
        <v>110</v>
      </c>
      <c r="BP23" s="628"/>
      <c r="BQ23" s="628"/>
      <c r="BR23" s="628"/>
      <c r="BS23" s="634" t="s">
        <v>110</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9761</v>
      </c>
      <c r="S24" s="626"/>
      <c r="T24" s="626"/>
      <c r="U24" s="626"/>
      <c r="V24" s="626"/>
      <c r="W24" s="626"/>
      <c r="X24" s="626"/>
      <c r="Y24" s="627"/>
      <c r="Z24" s="628">
        <v>0.2</v>
      </c>
      <c r="AA24" s="628"/>
      <c r="AB24" s="628"/>
      <c r="AC24" s="628"/>
      <c r="AD24" s="629" t="s">
        <v>110</v>
      </c>
      <c r="AE24" s="629"/>
      <c r="AF24" s="629"/>
      <c r="AG24" s="629"/>
      <c r="AH24" s="629"/>
      <c r="AI24" s="629"/>
      <c r="AJ24" s="629"/>
      <c r="AK24" s="629"/>
      <c r="AL24" s="630" t="s">
        <v>110</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110</v>
      </c>
      <c r="BH24" s="626"/>
      <c r="BI24" s="626"/>
      <c r="BJ24" s="626"/>
      <c r="BK24" s="626"/>
      <c r="BL24" s="626"/>
      <c r="BM24" s="626"/>
      <c r="BN24" s="627"/>
      <c r="BO24" s="628" t="s">
        <v>110</v>
      </c>
      <c r="BP24" s="628"/>
      <c r="BQ24" s="628"/>
      <c r="BR24" s="628"/>
      <c r="BS24" s="634" t="s">
        <v>110</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1443135</v>
      </c>
      <c r="CS24" s="615"/>
      <c r="CT24" s="615"/>
      <c r="CU24" s="615"/>
      <c r="CV24" s="615"/>
      <c r="CW24" s="615"/>
      <c r="CX24" s="615"/>
      <c r="CY24" s="616"/>
      <c r="CZ24" s="652">
        <v>33.9</v>
      </c>
      <c r="DA24" s="653"/>
      <c r="DB24" s="653"/>
      <c r="DC24" s="654"/>
      <c r="DD24" s="651">
        <v>1107549</v>
      </c>
      <c r="DE24" s="615"/>
      <c r="DF24" s="615"/>
      <c r="DG24" s="615"/>
      <c r="DH24" s="615"/>
      <c r="DI24" s="615"/>
      <c r="DJ24" s="615"/>
      <c r="DK24" s="616"/>
      <c r="DL24" s="651">
        <v>1104901</v>
      </c>
      <c r="DM24" s="615"/>
      <c r="DN24" s="615"/>
      <c r="DO24" s="615"/>
      <c r="DP24" s="615"/>
      <c r="DQ24" s="615"/>
      <c r="DR24" s="615"/>
      <c r="DS24" s="615"/>
      <c r="DT24" s="615"/>
      <c r="DU24" s="615"/>
      <c r="DV24" s="616"/>
      <c r="DW24" s="619">
        <v>36.299999999999997</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291347</v>
      </c>
      <c r="S25" s="626"/>
      <c r="T25" s="626"/>
      <c r="U25" s="626"/>
      <c r="V25" s="626"/>
      <c r="W25" s="626"/>
      <c r="X25" s="626"/>
      <c r="Y25" s="627"/>
      <c r="Z25" s="628">
        <v>6.3</v>
      </c>
      <c r="AA25" s="628"/>
      <c r="AB25" s="628"/>
      <c r="AC25" s="628"/>
      <c r="AD25" s="629" t="s">
        <v>110</v>
      </c>
      <c r="AE25" s="629"/>
      <c r="AF25" s="629"/>
      <c r="AG25" s="629"/>
      <c r="AH25" s="629"/>
      <c r="AI25" s="629"/>
      <c r="AJ25" s="629"/>
      <c r="AK25" s="629"/>
      <c r="AL25" s="630" t="s">
        <v>110</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110</v>
      </c>
      <c r="BH25" s="626"/>
      <c r="BI25" s="626"/>
      <c r="BJ25" s="626"/>
      <c r="BK25" s="626"/>
      <c r="BL25" s="626"/>
      <c r="BM25" s="626"/>
      <c r="BN25" s="627"/>
      <c r="BO25" s="628" t="s">
        <v>110</v>
      </c>
      <c r="BP25" s="628"/>
      <c r="BQ25" s="628"/>
      <c r="BR25" s="628"/>
      <c r="BS25" s="634" t="s">
        <v>110</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716913</v>
      </c>
      <c r="CS25" s="657"/>
      <c r="CT25" s="657"/>
      <c r="CU25" s="657"/>
      <c r="CV25" s="657"/>
      <c r="CW25" s="657"/>
      <c r="CX25" s="657"/>
      <c r="CY25" s="658"/>
      <c r="CZ25" s="659">
        <v>16.8</v>
      </c>
      <c r="DA25" s="660"/>
      <c r="DB25" s="660"/>
      <c r="DC25" s="661"/>
      <c r="DD25" s="634">
        <v>688180</v>
      </c>
      <c r="DE25" s="657"/>
      <c r="DF25" s="657"/>
      <c r="DG25" s="657"/>
      <c r="DH25" s="657"/>
      <c r="DI25" s="657"/>
      <c r="DJ25" s="657"/>
      <c r="DK25" s="658"/>
      <c r="DL25" s="634">
        <v>685532</v>
      </c>
      <c r="DM25" s="657"/>
      <c r="DN25" s="657"/>
      <c r="DO25" s="657"/>
      <c r="DP25" s="657"/>
      <c r="DQ25" s="657"/>
      <c r="DR25" s="657"/>
      <c r="DS25" s="657"/>
      <c r="DT25" s="657"/>
      <c r="DU25" s="657"/>
      <c r="DV25" s="658"/>
      <c r="DW25" s="630">
        <v>22.5</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110</v>
      </c>
      <c r="S26" s="626"/>
      <c r="T26" s="626"/>
      <c r="U26" s="626"/>
      <c r="V26" s="626"/>
      <c r="W26" s="626"/>
      <c r="X26" s="626"/>
      <c r="Y26" s="627"/>
      <c r="Z26" s="628" t="s">
        <v>110</v>
      </c>
      <c r="AA26" s="628"/>
      <c r="AB26" s="628"/>
      <c r="AC26" s="628"/>
      <c r="AD26" s="629" t="s">
        <v>110</v>
      </c>
      <c r="AE26" s="629"/>
      <c r="AF26" s="629"/>
      <c r="AG26" s="629"/>
      <c r="AH26" s="629"/>
      <c r="AI26" s="629"/>
      <c r="AJ26" s="629"/>
      <c r="AK26" s="629"/>
      <c r="AL26" s="630" t="s">
        <v>110</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110</v>
      </c>
      <c r="BH26" s="626"/>
      <c r="BI26" s="626"/>
      <c r="BJ26" s="626"/>
      <c r="BK26" s="626"/>
      <c r="BL26" s="626"/>
      <c r="BM26" s="626"/>
      <c r="BN26" s="627"/>
      <c r="BO26" s="628" t="s">
        <v>110</v>
      </c>
      <c r="BP26" s="628"/>
      <c r="BQ26" s="628"/>
      <c r="BR26" s="628"/>
      <c r="BS26" s="634" t="s">
        <v>110</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451917</v>
      </c>
      <c r="CS26" s="626"/>
      <c r="CT26" s="626"/>
      <c r="CU26" s="626"/>
      <c r="CV26" s="626"/>
      <c r="CW26" s="626"/>
      <c r="CX26" s="626"/>
      <c r="CY26" s="627"/>
      <c r="CZ26" s="659">
        <v>10.6</v>
      </c>
      <c r="DA26" s="660"/>
      <c r="DB26" s="660"/>
      <c r="DC26" s="661"/>
      <c r="DD26" s="634">
        <v>431903</v>
      </c>
      <c r="DE26" s="626"/>
      <c r="DF26" s="626"/>
      <c r="DG26" s="626"/>
      <c r="DH26" s="626"/>
      <c r="DI26" s="626"/>
      <c r="DJ26" s="626"/>
      <c r="DK26" s="627"/>
      <c r="DL26" s="634" t="s">
        <v>209</v>
      </c>
      <c r="DM26" s="626"/>
      <c r="DN26" s="626"/>
      <c r="DO26" s="626"/>
      <c r="DP26" s="626"/>
      <c r="DQ26" s="626"/>
      <c r="DR26" s="626"/>
      <c r="DS26" s="626"/>
      <c r="DT26" s="626"/>
      <c r="DU26" s="626"/>
      <c r="DV26" s="627"/>
      <c r="DW26" s="630" t="s">
        <v>209</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371637</v>
      </c>
      <c r="S27" s="626"/>
      <c r="T27" s="626"/>
      <c r="U27" s="626"/>
      <c r="V27" s="626"/>
      <c r="W27" s="626"/>
      <c r="X27" s="626"/>
      <c r="Y27" s="627"/>
      <c r="Z27" s="628">
        <v>8</v>
      </c>
      <c r="AA27" s="628"/>
      <c r="AB27" s="628"/>
      <c r="AC27" s="628"/>
      <c r="AD27" s="629" t="s">
        <v>110</v>
      </c>
      <c r="AE27" s="629"/>
      <c r="AF27" s="629"/>
      <c r="AG27" s="629"/>
      <c r="AH27" s="629"/>
      <c r="AI27" s="629"/>
      <c r="AJ27" s="629"/>
      <c r="AK27" s="629"/>
      <c r="AL27" s="630" t="s">
        <v>110</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1106304</v>
      </c>
      <c r="BH27" s="626"/>
      <c r="BI27" s="626"/>
      <c r="BJ27" s="626"/>
      <c r="BK27" s="626"/>
      <c r="BL27" s="626"/>
      <c r="BM27" s="626"/>
      <c r="BN27" s="627"/>
      <c r="BO27" s="628">
        <v>100</v>
      </c>
      <c r="BP27" s="628"/>
      <c r="BQ27" s="628"/>
      <c r="BR27" s="628"/>
      <c r="BS27" s="634" t="s">
        <v>110</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468266</v>
      </c>
      <c r="CS27" s="657"/>
      <c r="CT27" s="657"/>
      <c r="CU27" s="657"/>
      <c r="CV27" s="657"/>
      <c r="CW27" s="657"/>
      <c r="CX27" s="657"/>
      <c r="CY27" s="658"/>
      <c r="CZ27" s="659">
        <v>11</v>
      </c>
      <c r="DA27" s="660"/>
      <c r="DB27" s="660"/>
      <c r="DC27" s="661"/>
      <c r="DD27" s="634">
        <v>161413</v>
      </c>
      <c r="DE27" s="657"/>
      <c r="DF27" s="657"/>
      <c r="DG27" s="657"/>
      <c r="DH27" s="657"/>
      <c r="DI27" s="657"/>
      <c r="DJ27" s="657"/>
      <c r="DK27" s="658"/>
      <c r="DL27" s="634">
        <v>161413</v>
      </c>
      <c r="DM27" s="657"/>
      <c r="DN27" s="657"/>
      <c r="DO27" s="657"/>
      <c r="DP27" s="657"/>
      <c r="DQ27" s="657"/>
      <c r="DR27" s="657"/>
      <c r="DS27" s="657"/>
      <c r="DT27" s="657"/>
      <c r="DU27" s="657"/>
      <c r="DV27" s="658"/>
      <c r="DW27" s="630">
        <v>5.3</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50528</v>
      </c>
      <c r="S28" s="626"/>
      <c r="T28" s="626"/>
      <c r="U28" s="626"/>
      <c r="V28" s="626"/>
      <c r="W28" s="626"/>
      <c r="X28" s="626"/>
      <c r="Y28" s="627"/>
      <c r="Z28" s="628">
        <v>1.1000000000000001</v>
      </c>
      <c r="AA28" s="628"/>
      <c r="AB28" s="628"/>
      <c r="AC28" s="628"/>
      <c r="AD28" s="629">
        <v>42624</v>
      </c>
      <c r="AE28" s="629"/>
      <c r="AF28" s="629"/>
      <c r="AG28" s="629"/>
      <c r="AH28" s="629"/>
      <c r="AI28" s="629"/>
      <c r="AJ28" s="629"/>
      <c r="AK28" s="629"/>
      <c r="AL28" s="630">
        <v>1.5</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257956</v>
      </c>
      <c r="CS28" s="626"/>
      <c r="CT28" s="626"/>
      <c r="CU28" s="626"/>
      <c r="CV28" s="626"/>
      <c r="CW28" s="626"/>
      <c r="CX28" s="626"/>
      <c r="CY28" s="627"/>
      <c r="CZ28" s="659">
        <v>6.1</v>
      </c>
      <c r="DA28" s="660"/>
      <c r="DB28" s="660"/>
      <c r="DC28" s="661"/>
      <c r="DD28" s="634">
        <v>257956</v>
      </c>
      <c r="DE28" s="626"/>
      <c r="DF28" s="626"/>
      <c r="DG28" s="626"/>
      <c r="DH28" s="626"/>
      <c r="DI28" s="626"/>
      <c r="DJ28" s="626"/>
      <c r="DK28" s="627"/>
      <c r="DL28" s="634">
        <v>257956</v>
      </c>
      <c r="DM28" s="626"/>
      <c r="DN28" s="626"/>
      <c r="DO28" s="626"/>
      <c r="DP28" s="626"/>
      <c r="DQ28" s="626"/>
      <c r="DR28" s="626"/>
      <c r="DS28" s="626"/>
      <c r="DT28" s="626"/>
      <c r="DU28" s="626"/>
      <c r="DV28" s="627"/>
      <c r="DW28" s="630">
        <v>8.5</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191384</v>
      </c>
      <c r="S29" s="626"/>
      <c r="T29" s="626"/>
      <c r="U29" s="626"/>
      <c r="V29" s="626"/>
      <c r="W29" s="626"/>
      <c r="X29" s="626"/>
      <c r="Y29" s="627"/>
      <c r="Z29" s="628">
        <v>4.0999999999999996</v>
      </c>
      <c r="AA29" s="628"/>
      <c r="AB29" s="628"/>
      <c r="AC29" s="628"/>
      <c r="AD29" s="629" t="s">
        <v>110</v>
      </c>
      <c r="AE29" s="629"/>
      <c r="AF29" s="629"/>
      <c r="AG29" s="629"/>
      <c r="AH29" s="629"/>
      <c r="AI29" s="629"/>
      <c r="AJ29" s="629"/>
      <c r="AK29" s="629"/>
      <c r="AL29" s="630" t="s">
        <v>110</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257956</v>
      </c>
      <c r="CS29" s="657"/>
      <c r="CT29" s="657"/>
      <c r="CU29" s="657"/>
      <c r="CV29" s="657"/>
      <c r="CW29" s="657"/>
      <c r="CX29" s="657"/>
      <c r="CY29" s="658"/>
      <c r="CZ29" s="659">
        <v>6.1</v>
      </c>
      <c r="DA29" s="660"/>
      <c r="DB29" s="660"/>
      <c r="DC29" s="661"/>
      <c r="DD29" s="634">
        <v>257956</v>
      </c>
      <c r="DE29" s="657"/>
      <c r="DF29" s="657"/>
      <c r="DG29" s="657"/>
      <c r="DH29" s="657"/>
      <c r="DI29" s="657"/>
      <c r="DJ29" s="657"/>
      <c r="DK29" s="658"/>
      <c r="DL29" s="634">
        <v>257956</v>
      </c>
      <c r="DM29" s="657"/>
      <c r="DN29" s="657"/>
      <c r="DO29" s="657"/>
      <c r="DP29" s="657"/>
      <c r="DQ29" s="657"/>
      <c r="DR29" s="657"/>
      <c r="DS29" s="657"/>
      <c r="DT29" s="657"/>
      <c r="DU29" s="657"/>
      <c r="DV29" s="658"/>
      <c r="DW29" s="630">
        <v>8.5</v>
      </c>
      <c r="DX29" s="655"/>
      <c r="DY29" s="655"/>
      <c r="DZ29" s="655"/>
      <c r="EA29" s="655"/>
      <c r="EB29" s="655"/>
      <c r="EC29" s="656"/>
    </row>
    <row r="30" spans="2:133" ht="11.25" customHeight="1" x14ac:dyDescent="0.15">
      <c r="B30" s="622" t="s">
        <v>288</v>
      </c>
      <c r="C30" s="623"/>
      <c r="D30" s="623"/>
      <c r="E30" s="623"/>
      <c r="F30" s="623"/>
      <c r="G30" s="623"/>
      <c r="H30" s="623"/>
      <c r="I30" s="623"/>
      <c r="J30" s="623"/>
      <c r="K30" s="623"/>
      <c r="L30" s="623"/>
      <c r="M30" s="623"/>
      <c r="N30" s="623"/>
      <c r="O30" s="623"/>
      <c r="P30" s="623"/>
      <c r="Q30" s="624"/>
      <c r="R30" s="625">
        <v>206947</v>
      </c>
      <c r="S30" s="626"/>
      <c r="T30" s="626"/>
      <c r="U30" s="626"/>
      <c r="V30" s="626"/>
      <c r="W30" s="626"/>
      <c r="X30" s="626"/>
      <c r="Y30" s="627"/>
      <c r="Z30" s="628">
        <v>4.5</v>
      </c>
      <c r="AA30" s="628"/>
      <c r="AB30" s="628"/>
      <c r="AC30" s="628"/>
      <c r="AD30" s="629" t="s">
        <v>110</v>
      </c>
      <c r="AE30" s="629"/>
      <c r="AF30" s="629"/>
      <c r="AG30" s="629"/>
      <c r="AH30" s="629"/>
      <c r="AI30" s="629"/>
      <c r="AJ30" s="629"/>
      <c r="AK30" s="629"/>
      <c r="AL30" s="630" t="s">
        <v>110</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99.1</v>
      </c>
      <c r="BH30" s="684"/>
      <c r="BI30" s="684"/>
      <c r="BJ30" s="684"/>
      <c r="BK30" s="684"/>
      <c r="BL30" s="684"/>
      <c r="BM30" s="620">
        <v>98</v>
      </c>
      <c r="BN30" s="684"/>
      <c r="BO30" s="684"/>
      <c r="BP30" s="684"/>
      <c r="BQ30" s="685"/>
      <c r="BR30" s="683">
        <v>99.2</v>
      </c>
      <c r="BS30" s="684"/>
      <c r="BT30" s="684"/>
      <c r="BU30" s="684"/>
      <c r="BV30" s="684"/>
      <c r="BW30" s="684"/>
      <c r="BX30" s="620">
        <v>98.2</v>
      </c>
      <c r="BY30" s="684"/>
      <c r="BZ30" s="684"/>
      <c r="CA30" s="684"/>
      <c r="CB30" s="685"/>
      <c r="CD30" s="688"/>
      <c r="CE30" s="689"/>
      <c r="CF30" s="639" t="s">
        <v>291</v>
      </c>
      <c r="CG30" s="640"/>
      <c r="CH30" s="640"/>
      <c r="CI30" s="640"/>
      <c r="CJ30" s="640"/>
      <c r="CK30" s="640"/>
      <c r="CL30" s="640"/>
      <c r="CM30" s="640"/>
      <c r="CN30" s="640"/>
      <c r="CO30" s="640"/>
      <c r="CP30" s="640"/>
      <c r="CQ30" s="641"/>
      <c r="CR30" s="625">
        <v>235681</v>
      </c>
      <c r="CS30" s="626"/>
      <c r="CT30" s="626"/>
      <c r="CU30" s="626"/>
      <c r="CV30" s="626"/>
      <c r="CW30" s="626"/>
      <c r="CX30" s="626"/>
      <c r="CY30" s="627"/>
      <c r="CZ30" s="659">
        <v>5.5</v>
      </c>
      <c r="DA30" s="660"/>
      <c r="DB30" s="660"/>
      <c r="DC30" s="661"/>
      <c r="DD30" s="634">
        <v>235681</v>
      </c>
      <c r="DE30" s="626"/>
      <c r="DF30" s="626"/>
      <c r="DG30" s="626"/>
      <c r="DH30" s="626"/>
      <c r="DI30" s="626"/>
      <c r="DJ30" s="626"/>
      <c r="DK30" s="627"/>
      <c r="DL30" s="634">
        <v>235681</v>
      </c>
      <c r="DM30" s="626"/>
      <c r="DN30" s="626"/>
      <c r="DO30" s="626"/>
      <c r="DP30" s="626"/>
      <c r="DQ30" s="626"/>
      <c r="DR30" s="626"/>
      <c r="DS30" s="626"/>
      <c r="DT30" s="626"/>
      <c r="DU30" s="626"/>
      <c r="DV30" s="627"/>
      <c r="DW30" s="630">
        <v>7.7</v>
      </c>
      <c r="DX30" s="655"/>
      <c r="DY30" s="655"/>
      <c r="DZ30" s="655"/>
      <c r="EA30" s="655"/>
      <c r="EB30" s="655"/>
      <c r="EC30" s="656"/>
    </row>
    <row r="31" spans="2:133" ht="11.25" customHeight="1" x14ac:dyDescent="0.15">
      <c r="B31" s="622" t="s">
        <v>292</v>
      </c>
      <c r="C31" s="623"/>
      <c r="D31" s="623"/>
      <c r="E31" s="623"/>
      <c r="F31" s="623"/>
      <c r="G31" s="623"/>
      <c r="H31" s="623"/>
      <c r="I31" s="623"/>
      <c r="J31" s="623"/>
      <c r="K31" s="623"/>
      <c r="L31" s="623"/>
      <c r="M31" s="623"/>
      <c r="N31" s="623"/>
      <c r="O31" s="623"/>
      <c r="P31" s="623"/>
      <c r="Q31" s="624"/>
      <c r="R31" s="625">
        <v>190036</v>
      </c>
      <c r="S31" s="626"/>
      <c r="T31" s="626"/>
      <c r="U31" s="626"/>
      <c r="V31" s="626"/>
      <c r="W31" s="626"/>
      <c r="X31" s="626"/>
      <c r="Y31" s="627"/>
      <c r="Z31" s="628">
        <v>4.0999999999999996</v>
      </c>
      <c r="AA31" s="628"/>
      <c r="AB31" s="628"/>
      <c r="AC31" s="628"/>
      <c r="AD31" s="629" t="s">
        <v>110</v>
      </c>
      <c r="AE31" s="629"/>
      <c r="AF31" s="629"/>
      <c r="AG31" s="629"/>
      <c r="AH31" s="629"/>
      <c r="AI31" s="629"/>
      <c r="AJ31" s="629"/>
      <c r="AK31" s="629"/>
      <c r="AL31" s="630" t="s">
        <v>110</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99.1</v>
      </c>
      <c r="BH31" s="657"/>
      <c r="BI31" s="657"/>
      <c r="BJ31" s="657"/>
      <c r="BK31" s="657"/>
      <c r="BL31" s="657"/>
      <c r="BM31" s="631">
        <v>98.2</v>
      </c>
      <c r="BN31" s="681"/>
      <c r="BO31" s="681"/>
      <c r="BP31" s="681"/>
      <c r="BQ31" s="682"/>
      <c r="BR31" s="680">
        <v>99.3</v>
      </c>
      <c r="BS31" s="657"/>
      <c r="BT31" s="657"/>
      <c r="BU31" s="657"/>
      <c r="BV31" s="657"/>
      <c r="BW31" s="657"/>
      <c r="BX31" s="631">
        <v>98.5</v>
      </c>
      <c r="BY31" s="681"/>
      <c r="BZ31" s="681"/>
      <c r="CA31" s="681"/>
      <c r="CB31" s="682"/>
      <c r="CD31" s="688"/>
      <c r="CE31" s="689"/>
      <c r="CF31" s="639" t="s">
        <v>295</v>
      </c>
      <c r="CG31" s="640"/>
      <c r="CH31" s="640"/>
      <c r="CI31" s="640"/>
      <c r="CJ31" s="640"/>
      <c r="CK31" s="640"/>
      <c r="CL31" s="640"/>
      <c r="CM31" s="640"/>
      <c r="CN31" s="640"/>
      <c r="CO31" s="640"/>
      <c r="CP31" s="640"/>
      <c r="CQ31" s="641"/>
      <c r="CR31" s="625">
        <v>22275</v>
      </c>
      <c r="CS31" s="657"/>
      <c r="CT31" s="657"/>
      <c r="CU31" s="657"/>
      <c r="CV31" s="657"/>
      <c r="CW31" s="657"/>
      <c r="CX31" s="657"/>
      <c r="CY31" s="658"/>
      <c r="CZ31" s="659">
        <v>0.5</v>
      </c>
      <c r="DA31" s="660"/>
      <c r="DB31" s="660"/>
      <c r="DC31" s="661"/>
      <c r="DD31" s="634">
        <v>22275</v>
      </c>
      <c r="DE31" s="657"/>
      <c r="DF31" s="657"/>
      <c r="DG31" s="657"/>
      <c r="DH31" s="657"/>
      <c r="DI31" s="657"/>
      <c r="DJ31" s="657"/>
      <c r="DK31" s="658"/>
      <c r="DL31" s="634">
        <v>22275</v>
      </c>
      <c r="DM31" s="657"/>
      <c r="DN31" s="657"/>
      <c r="DO31" s="657"/>
      <c r="DP31" s="657"/>
      <c r="DQ31" s="657"/>
      <c r="DR31" s="657"/>
      <c r="DS31" s="657"/>
      <c r="DT31" s="657"/>
      <c r="DU31" s="657"/>
      <c r="DV31" s="658"/>
      <c r="DW31" s="630">
        <v>0.7</v>
      </c>
      <c r="DX31" s="655"/>
      <c r="DY31" s="655"/>
      <c r="DZ31" s="655"/>
      <c r="EA31" s="655"/>
      <c r="EB31" s="655"/>
      <c r="EC31" s="656"/>
    </row>
    <row r="32" spans="2:133" ht="11.25" customHeight="1" x14ac:dyDescent="0.15">
      <c r="B32" s="622" t="s">
        <v>296</v>
      </c>
      <c r="C32" s="623"/>
      <c r="D32" s="623"/>
      <c r="E32" s="623"/>
      <c r="F32" s="623"/>
      <c r="G32" s="623"/>
      <c r="H32" s="623"/>
      <c r="I32" s="623"/>
      <c r="J32" s="623"/>
      <c r="K32" s="623"/>
      <c r="L32" s="623"/>
      <c r="M32" s="623"/>
      <c r="N32" s="623"/>
      <c r="O32" s="623"/>
      <c r="P32" s="623"/>
      <c r="Q32" s="624"/>
      <c r="R32" s="625">
        <v>66331</v>
      </c>
      <c r="S32" s="626"/>
      <c r="T32" s="626"/>
      <c r="U32" s="626"/>
      <c r="V32" s="626"/>
      <c r="W32" s="626"/>
      <c r="X32" s="626"/>
      <c r="Y32" s="627"/>
      <c r="Z32" s="628">
        <v>1.4</v>
      </c>
      <c r="AA32" s="628"/>
      <c r="AB32" s="628"/>
      <c r="AC32" s="628"/>
      <c r="AD32" s="629" t="s">
        <v>110</v>
      </c>
      <c r="AE32" s="629"/>
      <c r="AF32" s="629"/>
      <c r="AG32" s="629"/>
      <c r="AH32" s="629"/>
      <c r="AI32" s="629"/>
      <c r="AJ32" s="629"/>
      <c r="AK32" s="629"/>
      <c r="AL32" s="630" t="s">
        <v>110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99</v>
      </c>
      <c r="BH32" s="693"/>
      <c r="BI32" s="693"/>
      <c r="BJ32" s="693"/>
      <c r="BK32" s="693"/>
      <c r="BL32" s="693"/>
      <c r="BM32" s="694">
        <v>97.6</v>
      </c>
      <c r="BN32" s="693"/>
      <c r="BO32" s="693"/>
      <c r="BP32" s="693"/>
      <c r="BQ32" s="695"/>
      <c r="BR32" s="692">
        <v>99.1</v>
      </c>
      <c r="BS32" s="693"/>
      <c r="BT32" s="693"/>
      <c r="BU32" s="693"/>
      <c r="BV32" s="693"/>
      <c r="BW32" s="693"/>
      <c r="BX32" s="694">
        <v>97.8</v>
      </c>
      <c r="BY32" s="693"/>
      <c r="BZ32" s="693"/>
      <c r="CA32" s="693"/>
      <c r="CB32" s="695"/>
      <c r="CD32" s="690"/>
      <c r="CE32" s="691"/>
      <c r="CF32" s="639" t="s">
        <v>298</v>
      </c>
      <c r="CG32" s="640"/>
      <c r="CH32" s="640"/>
      <c r="CI32" s="640"/>
      <c r="CJ32" s="640"/>
      <c r="CK32" s="640"/>
      <c r="CL32" s="640"/>
      <c r="CM32" s="640"/>
      <c r="CN32" s="640"/>
      <c r="CO32" s="640"/>
      <c r="CP32" s="640"/>
      <c r="CQ32" s="641"/>
      <c r="CR32" s="625" t="s">
        <v>110</v>
      </c>
      <c r="CS32" s="626"/>
      <c r="CT32" s="626"/>
      <c r="CU32" s="626"/>
      <c r="CV32" s="626"/>
      <c r="CW32" s="626"/>
      <c r="CX32" s="626"/>
      <c r="CY32" s="627"/>
      <c r="CZ32" s="659" t="s">
        <v>110</v>
      </c>
      <c r="DA32" s="660"/>
      <c r="DB32" s="660"/>
      <c r="DC32" s="661"/>
      <c r="DD32" s="634" t="s">
        <v>110</v>
      </c>
      <c r="DE32" s="626"/>
      <c r="DF32" s="626"/>
      <c r="DG32" s="626"/>
      <c r="DH32" s="626"/>
      <c r="DI32" s="626"/>
      <c r="DJ32" s="626"/>
      <c r="DK32" s="627"/>
      <c r="DL32" s="634" t="s">
        <v>110</v>
      </c>
      <c r="DM32" s="626"/>
      <c r="DN32" s="626"/>
      <c r="DO32" s="626"/>
      <c r="DP32" s="626"/>
      <c r="DQ32" s="626"/>
      <c r="DR32" s="626"/>
      <c r="DS32" s="626"/>
      <c r="DT32" s="626"/>
      <c r="DU32" s="626"/>
      <c r="DV32" s="627"/>
      <c r="DW32" s="630" t="s">
        <v>110</v>
      </c>
      <c r="DX32" s="655"/>
      <c r="DY32" s="655"/>
      <c r="DZ32" s="655"/>
      <c r="EA32" s="655"/>
      <c r="EB32" s="655"/>
      <c r="EC32" s="656"/>
    </row>
    <row r="33" spans="2:133" ht="11.25" customHeight="1" x14ac:dyDescent="0.15">
      <c r="B33" s="622" t="s">
        <v>299</v>
      </c>
      <c r="C33" s="623"/>
      <c r="D33" s="623"/>
      <c r="E33" s="623"/>
      <c r="F33" s="623"/>
      <c r="G33" s="623"/>
      <c r="H33" s="623"/>
      <c r="I33" s="623"/>
      <c r="J33" s="623"/>
      <c r="K33" s="623"/>
      <c r="L33" s="623"/>
      <c r="M33" s="623"/>
      <c r="N33" s="623"/>
      <c r="O33" s="623"/>
      <c r="P33" s="623"/>
      <c r="Q33" s="624"/>
      <c r="R33" s="625">
        <v>155991</v>
      </c>
      <c r="S33" s="626"/>
      <c r="T33" s="626"/>
      <c r="U33" s="626"/>
      <c r="V33" s="626"/>
      <c r="W33" s="626"/>
      <c r="X33" s="626"/>
      <c r="Y33" s="627"/>
      <c r="Z33" s="628">
        <v>3.4</v>
      </c>
      <c r="AA33" s="628"/>
      <c r="AB33" s="628"/>
      <c r="AC33" s="628"/>
      <c r="AD33" s="629" t="s">
        <v>110</v>
      </c>
      <c r="AE33" s="629"/>
      <c r="AF33" s="629"/>
      <c r="AG33" s="629"/>
      <c r="AH33" s="629"/>
      <c r="AI33" s="629"/>
      <c r="AJ33" s="629"/>
      <c r="AK33" s="629"/>
      <c r="AL33" s="630" t="s">
        <v>110</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2326935</v>
      </c>
      <c r="CS33" s="657"/>
      <c r="CT33" s="657"/>
      <c r="CU33" s="657"/>
      <c r="CV33" s="657"/>
      <c r="CW33" s="657"/>
      <c r="CX33" s="657"/>
      <c r="CY33" s="658"/>
      <c r="CZ33" s="659">
        <v>54.7</v>
      </c>
      <c r="DA33" s="660"/>
      <c r="DB33" s="660"/>
      <c r="DC33" s="661"/>
      <c r="DD33" s="634">
        <v>1841138</v>
      </c>
      <c r="DE33" s="657"/>
      <c r="DF33" s="657"/>
      <c r="DG33" s="657"/>
      <c r="DH33" s="657"/>
      <c r="DI33" s="657"/>
      <c r="DJ33" s="657"/>
      <c r="DK33" s="658"/>
      <c r="DL33" s="634">
        <v>1523662</v>
      </c>
      <c r="DM33" s="657"/>
      <c r="DN33" s="657"/>
      <c r="DO33" s="657"/>
      <c r="DP33" s="657"/>
      <c r="DQ33" s="657"/>
      <c r="DR33" s="657"/>
      <c r="DS33" s="657"/>
      <c r="DT33" s="657"/>
      <c r="DU33" s="657"/>
      <c r="DV33" s="658"/>
      <c r="DW33" s="630">
        <v>50</v>
      </c>
      <c r="DX33" s="655"/>
      <c r="DY33" s="655"/>
      <c r="DZ33" s="655"/>
      <c r="EA33" s="655"/>
      <c r="EB33" s="655"/>
      <c r="EC33" s="656"/>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110</v>
      </c>
      <c r="S34" s="626"/>
      <c r="T34" s="626"/>
      <c r="U34" s="626"/>
      <c r="V34" s="626"/>
      <c r="W34" s="626"/>
      <c r="X34" s="626"/>
      <c r="Y34" s="627"/>
      <c r="Z34" s="628" t="s">
        <v>110</v>
      </c>
      <c r="AA34" s="628"/>
      <c r="AB34" s="628"/>
      <c r="AC34" s="628"/>
      <c r="AD34" s="629" t="s">
        <v>110</v>
      </c>
      <c r="AE34" s="629"/>
      <c r="AF34" s="629"/>
      <c r="AG34" s="629"/>
      <c r="AH34" s="629"/>
      <c r="AI34" s="629"/>
      <c r="AJ34" s="629"/>
      <c r="AK34" s="629"/>
      <c r="AL34" s="630" t="s">
        <v>110</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684405</v>
      </c>
      <c r="CS34" s="626"/>
      <c r="CT34" s="626"/>
      <c r="CU34" s="626"/>
      <c r="CV34" s="626"/>
      <c r="CW34" s="626"/>
      <c r="CX34" s="626"/>
      <c r="CY34" s="627"/>
      <c r="CZ34" s="659">
        <v>16.100000000000001</v>
      </c>
      <c r="DA34" s="660"/>
      <c r="DB34" s="660"/>
      <c r="DC34" s="661"/>
      <c r="DD34" s="634">
        <v>517688</v>
      </c>
      <c r="DE34" s="626"/>
      <c r="DF34" s="626"/>
      <c r="DG34" s="626"/>
      <c r="DH34" s="626"/>
      <c r="DI34" s="626"/>
      <c r="DJ34" s="626"/>
      <c r="DK34" s="627"/>
      <c r="DL34" s="634">
        <v>465661</v>
      </c>
      <c r="DM34" s="626"/>
      <c r="DN34" s="626"/>
      <c r="DO34" s="626"/>
      <c r="DP34" s="626"/>
      <c r="DQ34" s="626"/>
      <c r="DR34" s="626"/>
      <c r="DS34" s="626"/>
      <c r="DT34" s="626"/>
      <c r="DU34" s="626"/>
      <c r="DV34" s="627"/>
      <c r="DW34" s="630">
        <v>15.3</v>
      </c>
      <c r="DX34" s="655"/>
      <c r="DY34" s="655"/>
      <c r="DZ34" s="655"/>
      <c r="EA34" s="655"/>
      <c r="EB34" s="655"/>
      <c r="EC34" s="656"/>
    </row>
    <row r="35" spans="2:133" ht="11.25" customHeight="1" x14ac:dyDescent="0.15">
      <c r="B35" s="622" t="s">
        <v>305</v>
      </c>
      <c r="C35" s="623"/>
      <c r="D35" s="623"/>
      <c r="E35" s="623"/>
      <c r="F35" s="623"/>
      <c r="G35" s="623"/>
      <c r="H35" s="623"/>
      <c r="I35" s="623"/>
      <c r="J35" s="623"/>
      <c r="K35" s="623"/>
      <c r="L35" s="623"/>
      <c r="M35" s="623"/>
      <c r="N35" s="623"/>
      <c r="O35" s="623"/>
      <c r="P35" s="623"/>
      <c r="Q35" s="624"/>
      <c r="R35" s="625">
        <v>155991</v>
      </c>
      <c r="S35" s="626"/>
      <c r="T35" s="626"/>
      <c r="U35" s="626"/>
      <c r="V35" s="626"/>
      <c r="W35" s="626"/>
      <c r="X35" s="626"/>
      <c r="Y35" s="627"/>
      <c r="Z35" s="628">
        <v>3.4</v>
      </c>
      <c r="AA35" s="628"/>
      <c r="AB35" s="628"/>
      <c r="AC35" s="628"/>
      <c r="AD35" s="629" t="s">
        <v>110</v>
      </c>
      <c r="AE35" s="629"/>
      <c r="AF35" s="629"/>
      <c r="AG35" s="629"/>
      <c r="AH35" s="629"/>
      <c r="AI35" s="629"/>
      <c r="AJ35" s="629"/>
      <c r="AK35" s="629"/>
      <c r="AL35" s="630" t="s">
        <v>110</v>
      </c>
      <c r="AM35" s="631"/>
      <c r="AN35" s="631"/>
      <c r="AO35" s="632"/>
      <c r="AP35" s="188"/>
      <c r="AQ35" s="636" t="s">
        <v>306</v>
      </c>
      <c r="AR35" s="637"/>
      <c r="AS35" s="637"/>
      <c r="AT35" s="637"/>
      <c r="AU35" s="637"/>
      <c r="AV35" s="637"/>
      <c r="AW35" s="637"/>
      <c r="AX35" s="637"/>
      <c r="AY35" s="638"/>
      <c r="AZ35" s="614">
        <v>584710</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47549</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136907</v>
      </c>
      <c r="CS35" s="657"/>
      <c r="CT35" s="657"/>
      <c r="CU35" s="657"/>
      <c r="CV35" s="657"/>
      <c r="CW35" s="657"/>
      <c r="CX35" s="657"/>
      <c r="CY35" s="658"/>
      <c r="CZ35" s="659">
        <v>3.2</v>
      </c>
      <c r="DA35" s="660"/>
      <c r="DB35" s="660"/>
      <c r="DC35" s="661"/>
      <c r="DD35" s="634">
        <v>136907</v>
      </c>
      <c r="DE35" s="657"/>
      <c r="DF35" s="657"/>
      <c r="DG35" s="657"/>
      <c r="DH35" s="657"/>
      <c r="DI35" s="657"/>
      <c r="DJ35" s="657"/>
      <c r="DK35" s="658"/>
      <c r="DL35" s="634">
        <v>136907</v>
      </c>
      <c r="DM35" s="657"/>
      <c r="DN35" s="657"/>
      <c r="DO35" s="657"/>
      <c r="DP35" s="657"/>
      <c r="DQ35" s="657"/>
      <c r="DR35" s="657"/>
      <c r="DS35" s="657"/>
      <c r="DT35" s="657"/>
      <c r="DU35" s="657"/>
      <c r="DV35" s="658"/>
      <c r="DW35" s="630">
        <v>4.5</v>
      </c>
      <c r="DX35" s="655"/>
      <c r="DY35" s="655"/>
      <c r="DZ35" s="655"/>
      <c r="EA35" s="655"/>
      <c r="EB35" s="655"/>
      <c r="EC35" s="656"/>
    </row>
    <row r="36" spans="2:133" ht="11.25" customHeight="1" x14ac:dyDescent="0.15">
      <c r="B36" s="668" t="s">
        <v>309</v>
      </c>
      <c r="C36" s="669"/>
      <c r="D36" s="669"/>
      <c r="E36" s="669"/>
      <c r="F36" s="669"/>
      <c r="G36" s="669"/>
      <c r="H36" s="669"/>
      <c r="I36" s="669"/>
      <c r="J36" s="669"/>
      <c r="K36" s="669"/>
      <c r="L36" s="669"/>
      <c r="M36" s="669"/>
      <c r="N36" s="669"/>
      <c r="O36" s="669"/>
      <c r="P36" s="669"/>
      <c r="Q36" s="670"/>
      <c r="R36" s="697">
        <v>4630317</v>
      </c>
      <c r="S36" s="698"/>
      <c r="T36" s="698"/>
      <c r="U36" s="698"/>
      <c r="V36" s="698"/>
      <c r="W36" s="698"/>
      <c r="X36" s="698"/>
      <c r="Y36" s="699"/>
      <c r="Z36" s="700">
        <v>100</v>
      </c>
      <c r="AA36" s="700"/>
      <c r="AB36" s="700"/>
      <c r="AC36" s="700"/>
      <c r="AD36" s="701">
        <v>2889968</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219462</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32422</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641968</v>
      </c>
      <c r="CS36" s="626"/>
      <c r="CT36" s="626"/>
      <c r="CU36" s="626"/>
      <c r="CV36" s="626"/>
      <c r="CW36" s="626"/>
      <c r="CX36" s="626"/>
      <c r="CY36" s="627"/>
      <c r="CZ36" s="659">
        <v>15.1</v>
      </c>
      <c r="DA36" s="660"/>
      <c r="DB36" s="660"/>
      <c r="DC36" s="661"/>
      <c r="DD36" s="634">
        <v>544704</v>
      </c>
      <c r="DE36" s="626"/>
      <c r="DF36" s="626"/>
      <c r="DG36" s="626"/>
      <c r="DH36" s="626"/>
      <c r="DI36" s="626"/>
      <c r="DJ36" s="626"/>
      <c r="DK36" s="627"/>
      <c r="DL36" s="634">
        <v>396683</v>
      </c>
      <c r="DM36" s="626"/>
      <c r="DN36" s="626"/>
      <c r="DO36" s="626"/>
      <c r="DP36" s="626"/>
      <c r="DQ36" s="626"/>
      <c r="DR36" s="626"/>
      <c r="DS36" s="626"/>
      <c r="DT36" s="626"/>
      <c r="DU36" s="626"/>
      <c r="DV36" s="627"/>
      <c r="DW36" s="630">
        <v>13</v>
      </c>
      <c r="DX36" s="655"/>
      <c r="DY36" s="655"/>
      <c r="DZ36" s="655"/>
      <c r="EA36" s="655"/>
      <c r="EB36" s="655"/>
      <c r="EC36" s="656"/>
    </row>
    <row r="37" spans="2:133" ht="11.25" customHeight="1" x14ac:dyDescent="0.15">
      <c r="AQ37" s="704" t="s">
        <v>313</v>
      </c>
      <c r="AR37" s="705"/>
      <c r="AS37" s="705"/>
      <c r="AT37" s="705"/>
      <c r="AU37" s="705"/>
      <c r="AV37" s="705"/>
      <c r="AW37" s="705"/>
      <c r="AX37" s="705"/>
      <c r="AY37" s="706"/>
      <c r="AZ37" s="625">
        <v>62617</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1530</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206083</v>
      </c>
      <c r="CS37" s="657"/>
      <c r="CT37" s="657"/>
      <c r="CU37" s="657"/>
      <c r="CV37" s="657"/>
      <c r="CW37" s="657"/>
      <c r="CX37" s="657"/>
      <c r="CY37" s="658"/>
      <c r="CZ37" s="659">
        <v>4.8</v>
      </c>
      <c r="DA37" s="660"/>
      <c r="DB37" s="660"/>
      <c r="DC37" s="661"/>
      <c r="DD37" s="634">
        <v>206083</v>
      </c>
      <c r="DE37" s="657"/>
      <c r="DF37" s="657"/>
      <c r="DG37" s="657"/>
      <c r="DH37" s="657"/>
      <c r="DI37" s="657"/>
      <c r="DJ37" s="657"/>
      <c r="DK37" s="658"/>
      <c r="DL37" s="634">
        <v>199291</v>
      </c>
      <c r="DM37" s="657"/>
      <c r="DN37" s="657"/>
      <c r="DO37" s="657"/>
      <c r="DP37" s="657"/>
      <c r="DQ37" s="657"/>
      <c r="DR37" s="657"/>
      <c r="DS37" s="657"/>
      <c r="DT37" s="657"/>
      <c r="DU37" s="657"/>
      <c r="DV37" s="658"/>
      <c r="DW37" s="630">
        <v>6.5</v>
      </c>
      <c r="DX37" s="655"/>
      <c r="DY37" s="655"/>
      <c r="DZ37" s="655"/>
      <c r="EA37" s="655"/>
      <c r="EB37" s="655"/>
      <c r="EC37" s="656"/>
    </row>
    <row r="38" spans="2:133" ht="11.25" customHeight="1" x14ac:dyDescent="0.15">
      <c r="AQ38" s="704" t="s">
        <v>316</v>
      </c>
      <c r="AR38" s="705"/>
      <c r="AS38" s="705"/>
      <c r="AT38" s="705"/>
      <c r="AU38" s="705"/>
      <c r="AV38" s="705"/>
      <c r="AW38" s="705"/>
      <c r="AX38" s="705"/>
      <c r="AY38" s="706"/>
      <c r="AZ38" s="625" t="s">
        <v>317</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3221</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584710</v>
      </c>
      <c r="CS38" s="626"/>
      <c r="CT38" s="626"/>
      <c r="CU38" s="626"/>
      <c r="CV38" s="626"/>
      <c r="CW38" s="626"/>
      <c r="CX38" s="626"/>
      <c r="CY38" s="627"/>
      <c r="CZ38" s="659">
        <v>13.7</v>
      </c>
      <c r="DA38" s="660"/>
      <c r="DB38" s="660"/>
      <c r="DC38" s="661"/>
      <c r="DD38" s="634">
        <v>532839</v>
      </c>
      <c r="DE38" s="626"/>
      <c r="DF38" s="626"/>
      <c r="DG38" s="626"/>
      <c r="DH38" s="626"/>
      <c r="DI38" s="626"/>
      <c r="DJ38" s="626"/>
      <c r="DK38" s="627"/>
      <c r="DL38" s="634">
        <v>524411</v>
      </c>
      <c r="DM38" s="626"/>
      <c r="DN38" s="626"/>
      <c r="DO38" s="626"/>
      <c r="DP38" s="626"/>
      <c r="DQ38" s="626"/>
      <c r="DR38" s="626"/>
      <c r="DS38" s="626"/>
      <c r="DT38" s="626"/>
      <c r="DU38" s="626"/>
      <c r="DV38" s="627"/>
      <c r="DW38" s="630">
        <v>17.2</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t="s">
        <v>317</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128</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269945</v>
      </c>
      <c r="CS39" s="657"/>
      <c r="CT39" s="657"/>
      <c r="CU39" s="657"/>
      <c r="CV39" s="657"/>
      <c r="CW39" s="657"/>
      <c r="CX39" s="657"/>
      <c r="CY39" s="658"/>
      <c r="CZ39" s="659">
        <v>6.3</v>
      </c>
      <c r="DA39" s="660"/>
      <c r="DB39" s="660"/>
      <c r="DC39" s="661"/>
      <c r="DD39" s="634">
        <v>100000</v>
      </c>
      <c r="DE39" s="657"/>
      <c r="DF39" s="657"/>
      <c r="DG39" s="657"/>
      <c r="DH39" s="657"/>
      <c r="DI39" s="657"/>
      <c r="DJ39" s="657"/>
      <c r="DK39" s="658"/>
      <c r="DL39" s="634" t="s">
        <v>317</v>
      </c>
      <c r="DM39" s="657"/>
      <c r="DN39" s="657"/>
      <c r="DO39" s="657"/>
      <c r="DP39" s="657"/>
      <c r="DQ39" s="657"/>
      <c r="DR39" s="657"/>
      <c r="DS39" s="657"/>
      <c r="DT39" s="657"/>
      <c r="DU39" s="657"/>
      <c r="DV39" s="658"/>
      <c r="DW39" s="630" t="s">
        <v>317</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75407</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82</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9000</v>
      </c>
      <c r="CS40" s="626"/>
      <c r="CT40" s="626"/>
      <c r="CU40" s="626"/>
      <c r="CV40" s="626"/>
      <c r="CW40" s="626"/>
      <c r="CX40" s="626"/>
      <c r="CY40" s="627"/>
      <c r="CZ40" s="659">
        <v>0.2</v>
      </c>
      <c r="DA40" s="660"/>
      <c r="DB40" s="660"/>
      <c r="DC40" s="661"/>
      <c r="DD40" s="634">
        <v>9000</v>
      </c>
      <c r="DE40" s="626"/>
      <c r="DF40" s="626"/>
      <c r="DG40" s="626"/>
      <c r="DH40" s="626"/>
      <c r="DI40" s="626"/>
      <c r="DJ40" s="626"/>
      <c r="DK40" s="627"/>
      <c r="DL40" s="634" t="s">
        <v>317</v>
      </c>
      <c r="DM40" s="626"/>
      <c r="DN40" s="626"/>
      <c r="DO40" s="626"/>
      <c r="DP40" s="626"/>
      <c r="DQ40" s="626"/>
      <c r="DR40" s="626"/>
      <c r="DS40" s="626"/>
      <c r="DT40" s="626"/>
      <c r="DU40" s="626"/>
      <c r="DV40" s="627"/>
      <c r="DW40" s="630" t="s">
        <v>317</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227224</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225</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486191</v>
      </c>
      <c r="CS42" s="626"/>
      <c r="CT42" s="626"/>
      <c r="CU42" s="626"/>
      <c r="CV42" s="626"/>
      <c r="CW42" s="626"/>
      <c r="CX42" s="626"/>
      <c r="CY42" s="627"/>
      <c r="CZ42" s="659">
        <v>11.4</v>
      </c>
      <c r="DA42" s="708"/>
      <c r="DB42" s="708"/>
      <c r="DC42" s="709"/>
      <c r="DD42" s="634">
        <v>340794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t="s">
        <v>110</v>
      </c>
      <c r="CS43" s="657"/>
      <c r="CT43" s="657"/>
      <c r="CU43" s="657"/>
      <c r="CV43" s="657"/>
      <c r="CW43" s="657"/>
      <c r="CX43" s="657"/>
      <c r="CY43" s="658"/>
      <c r="CZ43" s="659" t="s">
        <v>110</v>
      </c>
      <c r="DA43" s="660"/>
      <c r="DB43" s="660"/>
      <c r="DC43" s="661"/>
      <c r="DD43" s="634" t="s">
        <v>110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429562</v>
      </c>
      <c r="CS44" s="626"/>
      <c r="CT44" s="626"/>
      <c r="CU44" s="626"/>
      <c r="CV44" s="626"/>
      <c r="CW44" s="626"/>
      <c r="CX44" s="626"/>
      <c r="CY44" s="627"/>
      <c r="CZ44" s="659">
        <v>10.1</v>
      </c>
      <c r="DA44" s="708"/>
      <c r="DB44" s="708"/>
      <c r="DC44" s="709"/>
      <c r="DD44" s="634">
        <v>286622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130969</v>
      </c>
      <c r="CS45" s="657"/>
      <c r="CT45" s="657"/>
      <c r="CU45" s="657"/>
      <c r="CV45" s="657"/>
      <c r="CW45" s="657"/>
      <c r="CX45" s="657"/>
      <c r="CY45" s="658"/>
      <c r="CZ45" s="659">
        <v>3.1</v>
      </c>
      <c r="DA45" s="660"/>
      <c r="DB45" s="660"/>
      <c r="DC45" s="661"/>
      <c r="DD45" s="634">
        <v>35199</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283686</v>
      </c>
      <c r="CS46" s="626"/>
      <c r="CT46" s="626"/>
      <c r="CU46" s="626"/>
      <c r="CV46" s="626"/>
      <c r="CW46" s="626"/>
      <c r="CX46" s="626"/>
      <c r="CY46" s="627"/>
      <c r="CZ46" s="659">
        <v>6.7</v>
      </c>
      <c r="DA46" s="708"/>
      <c r="DB46" s="708"/>
      <c r="DC46" s="709"/>
      <c r="DD46" s="634">
        <v>236516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v>56629</v>
      </c>
      <c r="CS47" s="657"/>
      <c r="CT47" s="657"/>
      <c r="CU47" s="657"/>
      <c r="CV47" s="657"/>
      <c r="CW47" s="657"/>
      <c r="CX47" s="657"/>
      <c r="CY47" s="658"/>
      <c r="CZ47" s="659">
        <v>1.3</v>
      </c>
      <c r="DA47" s="660"/>
      <c r="DB47" s="660"/>
      <c r="DC47" s="661"/>
      <c r="DD47" s="634">
        <v>54172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110</v>
      </c>
      <c r="CS48" s="626"/>
      <c r="CT48" s="626"/>
      <c r="CU48" s="626"/>
      <c r="CV48" s="626"/>
      <c r="CW48" s="626"/>
      <c r="CX48" s="626"/>
      <c r="CY48" s="627"/>
      <c r="CZ48" s="659" t="s">
        <v>110</v>
      </c>
      <c r="DA48" s="708"/>
      <c r="DB48" s="708"/>
      <c r="DC48" s="709"/>
      <c r="DD48" s="634" t="s">
        <v>110</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4256261</v>
      </c>
      <c r="CS49" s="693"/>
      <c r="CT49" s="693"/>
      <c r="CU49" s="693"/>
      <c r="CV49" s="693"/>
      <c r="CW49" s="693"/>
      <c r="CX49" s="693"/>
      <c r="CY49" s="720"/>
      <c r="CZ49" s="721">
        <v>100</v>
      </c>
      <c r="DA49" s="722"/>
      <c r="DB49" s="722"/>
      <c r="DC49" s="723"/>
      <c r="DD49" s="724">
        <v>3289481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B1" zoomScale="55" zoomScaleNormal="5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364</v>
      </c>
      <c r="C7" s="752"/>
      <c r="D7" s="752"/>
      <c r="E7" s="752"/>
      <c r="F7" s="752"/>
      <c r="G7" s="752"/>
      <c r="H7" s="752"/>
      <c r="I7" s="752"/>
      <c r="J7" s="752"/>
      <c r="K7" s="752"/>
      <c r="L7" s="752"/>
      <c r="M7" s="752"/>
      <c r="N7" s="752"/>
      <c r="O7" s="752"/>
      <c r="P7" s="753"/>
      <c r="Q7" s="754">
        <v>4637</v>
      </c>
      <c r="R7" s="755"/>
      <c r="S7" s="755"/>
      <c r="T7" s="755"/>
      <c r="U7" s="755"/>
      <c r="V7" s="755">
        <v>4263</v>
      </c>
      <c r="W7" s="755"/>
      <c r="X7" s="755"/>
      <c r="Y7" s="755"/>
      <c r="Z7" s="755"/>
      <c r="AA7" s="755">
        <v>374</v>
      </c>
      <c r="AB7" s="755"/>
      <c r="AC7" s="755"/>
      <c r="AD7" s="755"/>
      <c r="AE7" s="756"/>
      <c r="AF7" s="757">
        <v>372</v>
      </c>
      <c r="AG7" s="758"/>
      <c r="AH7" s="758"/>
      <c r="AI7" s="758"/>
      <c r="AJ7" s="759"/>
      <c r="AK7" s="794">
        <v>206</v>
      </c>
      <c r="AL7" s="795"/>
      <c r="AM7" s="795"/>
      <c r="AN7" s="795"/>
      <c r="AO7" s="795"/>
      <c r="AP7" s="795">
        <v>2826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551</v>
      </c>
      <c r="BS7" s="798" t="s">
        <v>548</v>
      </c>
      <c r="BT7" s="799"/>
      <c r="BU7" s="799"/>
      <c r="BV7" s="799"/>
      <c r="BW7" s="799"/>
      <c r="BX7" s="799"/>
      <c r="BY7" s="799"/>
      <c r="BZ7" s="799"/>
      <c r="CA7" s="799"/>
      <c r="CB7" s="799"/>
      <c r="CC7" s="799"/>
      <c r="CD7" s="799"/>
      <c r="CE7" s="799"/>
      <c r="CF7" s="799"/>
      <c r="CG7" s="800"/>
      <c r="CH7" s="791">
        <v>0</v>
      </c>
      <c r="CI7" s="792"/>
      <c r="CJ7" s="792"/>
      <c r="CK7" s="792"/>
      <c r="CL7" s="793"/>
      <c r="CM7" s="791">
        <v>15</v>
      </c>
      <c r="CN7" s="792"/>
      <c r="CO7" s="792"/>
      <c r="CP7" s="792"/>
      <c r="CQ7" s="793"/>
      <c r="CR7" s="791">
        <v>5</v>
      </c>
      <c r="CS7" s="792"/>
      <c r="CT7" s="792"/>
      <c r="CU7" s="792"/>
      <c r="CV7" s="793"/>
      <c r="CW7" s="791" t="s">
        <v>549</v>
      </c>
      <c r="CX7" s="792"/>
      <c r="CY7" s="792"/>
      <c r="CZ7" s="792"/>
      <c r="DA7" s="793"/>
      <c r="DB7" s="791" t="s">
        <v>549</v>
      </c>
      <c r="DC7" s="792"/>
      <c r="DD7" s="792"/>
      <c r="DE7" s="792"/>
      <c r="DF7" s="793"/>
      <c r="DG7" s="791" t="s">
        <v>549</v>
      </c>
      <c r="DH7" s="792"/>
      <c r="DI7" s="792"/>
      <c r="DJ7" s="792"/>
      <c r="DK7" s="793"/>
      <c r="DL7" s="791" t="s">
        <v>549</v>
      </c>
      <c r="DM7" s="792"/>
      <c r="DN7" s="792"/>
      <c r="DO7" s="792"/>
      <c r="DP7" s="793"/>
      <c r="DQ7" s="791" t="s">
        <v>549</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365</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366</v>
      </c>
      <c r="B23" s="810" t="s">
        <v>367</v>
      </c>
      <c r="C23" s="811"/>
      <c r="D23" s="811"/>
      <c r="E23" s="811"/>
      <c r="F23" s="811"/>
      <c r="G23" s="811"/>
      <c r="H23" s="811"/>
      <c r="I23" s="811"/>
      <c r="J23" s="811"/>
      <c r="K23" s="811"/>
      <c r="L23" s="811"/>
      <c r="M23" s="811"/>
      <c r="N23" s="811"/>
      <c r="O23" s="811"/>
      <c r="P23" s="812"/>
      <c r="Q23" s="813">
        <v>4637</v>
      </c>
      <c r="R23" s="814"/>
      <c r="S23" s="814"/>
      <c r="T23" s="814"/>
      <c r="U23" s="814"/>
      <c r="V23" s="814">
        <v>4263</v>
      </c>
      <c r="W23" s="814"/>
      <c r="X23" s="814"/>
      <c r="Y23" s="814"/>
      <c r="Z23" s="814"/>
      <c r="AA23" s="814">
        <v>374</v>
      </c>
      <c r="AB23" s="814"/>
      <c r="AC23" s="814"/>
      <c r="AD23" s="814"/>
      <c r="AE23" s="815"/>
      <c r="AF23" s="816">
        <v>372</v>
      </c>
      <c r="AG23" s="814"/>
      <c r="AH23" s="814"/>
      <c r="AI23" s="814"/>
      <c r="AJ23" s="817"/>
      <c r="AK23" s="818"/>
      <c r="AL23" s="819"/>
      <c r="AM23" s="819"/>
      <c r="AN23" s="819"/>
      <c r="AO23" s="819"/>
      <c r="AP23" s="814">
        <v>2826</v>
      </c>
      <c r="AQ23" s="814"/>
      <c r="AR23" s="814"/>
      <c r="AS23" s="814"/>
      <c r="AT23" s="814"/>
      <c r="AU23" s="820"/>
      <c r="AV23" s="820"/>
      <c r="AW23" s="820"/>
      <c r="AX23" s="820"/>
      <c r="AY23" s="821"/>
      <c r="AZ23" s="829" t="s">
        <v>110</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368</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369</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370</v>
      </c>
      <c r="R26" s="738"/>
      <c r="S26" s="738"/>
      <c r="T26" s="738"/>
      <c r="U26" s="739"/>
      <c r="V26" s="737" t="s">
        <v>371</v>
      </c>
      <c r="W26" s="738"/>
      <c r="X26" s="738"/>
      <c r="Y26" s="738"/>
      <c r="Z26" s="739"/>
      <c r="AA26" s="737" t="s">
        <v>372</v>
      </c>
      <c r="AB26" s="738"/>
      <c r="AC26" s="738"/>
      <c r="AD26" s="738"/>
      <c r="AE26" s="738"/>
      <c r="AF26" s="832" t="s">
        <v>373</v>
      </c>
      <c r="AG26" s="833"/>
      <c r="AH26" s="833"/>
      <c r="AI26" s="833"/>
      <c r="AJ26" s="834"/>
      <c r="AK26" s="738" t="s">
        <v>374</v>
      </c>
      <c r="AL26" s="738"/>
      <c r="AM26" s="738"/>
      <c r="AN26" s="738"/>
      <c r="AO26" s="739"/>
      <c r="AP26" s="737" t="s">
        <v>375</v>
      </c>
      <c r="AQ26" s="738"/>
      <c r="AR26" s="738"/>
      <c r="AS26" s="738"/>
      <c r="AT26" s="739"/>
      <c r="AU26" s="737" t="s">
        <v>376</v>
      </c>
      <c r="AV26" s="738"/>
      <c r="AW26" s="738"/>
      <c r="AX26" s="738"/>
      <c r="AY26" s="739"/>
      <c r="AZ26" s="737" t="s">
        <v>377</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378</v>
      </c>
      <c r="C28" s="752"/>
      <c r="D28" s="752"/>
      <c r="E28" s="752"/>
      <c r="F28" s="752"/>
      <c r="G28" s="752"/>
      <c r="H28" s="752"/>
      <c r="I28" s="752"/>
      <c r="J28" s="752"/>
      <c r="K28" s="752"/>
      <c r="L28" s="752"/>
      <c r="M28" s="752"/>
      <c r="N28" s="752"/>
      <c r="O28" s="752"/>
      <c r="P28" s="753"/>
      <c r="Q28" s="842">
        <v>1423</v>
      </c>
      <c r="R28" s="843"/>
      <c r="S28" s="843"/>
      <c r="T28" s="843"/>
      <c r="U28" s="843"/>
      <c r="V28" s="843">
        <v>1376</v>
      </c>
      <c r="W28" s="843"/>
      <c r="X28" s="843"/>
      <c r="Y28" s="843"/>
      <c r="Z28" s="843"/>
      <c r="AA28" s="843">
        <v>48</v>
      </c>
      <c r="AB28" s="843"/>
      <c r="AC28" s="843"/>
      <c r="AD28" s="843"/>
      <c r="AE28" s="844"/>
      <c r="AF28" s="845">
        <v>48</v>
      </c>
      <c r="AG28" s="843"/>
      <c r="AH28" s="843"/>
      <c r="AI28" s="843"/>
      <c r="AJ28" s="846"/>
      <c r="AK28" s="847">
        <v>110</v>
      </c>
      <c r="AL28" s="838"/>
      <c r="AM28" s="838"/>
      <c r="AN28" s="838"/>
      <c r="AO28" s="838"/>
      <c r="AP28" s="838" t="s">
        <v>552</v>
      </c>
      <c r="AQ28" s="838"/>
      <c r="AR28" s="838"/>
      <c r="AS28" s="838"/>
      <c r="AT28" s="838"/>
      <c r="AU28" s="838" t="s">
        <v>540</v>
      </c>
      <c r="AV28" s="838"/>
      <c r="AW28" s="838"/>
      <c r="AX28" s="838"/>
      <c r="AY28" s="838"/>
      <c r="AZ28" s="839" t="s">
        <v>540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379</v>
      </c>
      <c r="C29" s="776"/>
      <c r="D29" s="776"/>
      <c r="E29" s="776"/>
      <c r="F29" s="776"/>
      <c r="G29" s="776"/>
      <c r="H29" s="776"/>
      <c r="I29" s="776"/>
      <c r="J29" s="776"/>
      <c r="K29" s="776"/>
      <c r="L29" s="776"/>
      <c r="M29" s="776"/>
      <c r="N29" s="776"/>
      <c r="O29" s="776"/>
      <c r="P29" s="777"/>
      <c r="Q29" s="778">
        <v>787</v>
      </c>
      <c r="R29" s="779"/>
      <c r="S29" s="779"/>
      <c r="T29" s="779"/>
      <c r="U29" s="779"/>
      <c r="V29" s="779">
        <v>757</v>
      </c>
      <c r="W29" s="779"/>
      <c r="X29" s="779"/>
      <c r="Y29" s="779"/>
      <c r="Z29" s="779"/>
      <c r="AA29" s="779">
        <v>31</v>
      </c>
      <c r="AB29" s="779"/>
      <c r="AC29" s="779"/>
      <c r="AD29" s="779"/>
      <c r="AE29" s="780"/>
      <c r="AF29" s="781">
        <v>31</v>
      </c>
      <c r="AG29" s="782"/>
      <c r="AH29" s="782"/>
      <c r="AI29" s="782"/>
      <c r="AJ29" s="783"/>
      <c r="AK29" s="850">
        <v>124</v>
      </c>
      <c r="AL29" s="851"/>
      <c r="AM29" s="851"/>
      <c r="AN29" s="851"/>
      <c r="AO29" s="851"/>
      <c r="AP29" s="851" t="s">
        <v>552</v>
      </c>
      <c r="AQ29" s="851"/>
      <c r="AR29" s="851"/>
      <c r="AS29" s="851"/>
      <c r="AT29" s="851"/>
      <c r="AU29" s="851" t="s">
        <v>540</v>
      </c>
      <c r="AV29" s="851"/>
      <c r="AW29" s="851"/>
      <c r="AX29" s="851"/>
      <c r="AY29" s="851"/>
      <c r="AZ29" s="852" t="s">
        <v>540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380</v>
      </c>
      <c r="C30" s="776"/>
      <c r="D30" s="776"/>
      <c r="E30" s="776"/>
      <c r="F30" s="776"/>
      <c r="G30" s="776"/>
      <c r="H30" s="776"/>
      <c r="I30" s="776"/>
      <c r="J30" s="776"/>
      <c r="K30" s="776"/>
      <c r="L30" s="776"/>
      <c r="M30" s="776"/>
      <c r="N30" s="776"/>
      <c r="O30" s="776"/>
      <c r="P30" s="777"/>
      <c r="Q30" s="778">
        <v>78</v>
      </c>
      <c r="R30" s="779"/>
      <c r="S30" s="779"/>
      <c r="T30" s="779"/>
      <c r="U30" s="779"/>
      <c r="V30" s="779">
        <v>77</v>
      </c>
      <c r="W30" s="779"/>
      <c r="X30" s="779"/>
      <c r="Y30" s="779"/>
      <c r="Z30" s="779"/>
      <c r="AA30" s="779">
        <v>1</v>
      </c>
      <c r="AB30" s="779"/>
      <c r="AC30" s="779"/>
      <c r="AD30" s="779"/>
      <c r="AE30" s="780"/>
      <c r="AF30" s="781">
        <v>1</v>
      </c>
      <c r="AG30" s="782"/>
      <c r="AH30" s="782"/>
      <c r="AI30" s="782"/>
      <c r="AJ30" s="783"/>
      <c r="AK30" s="850">
        <v>22</v>
      </c>
      <c r="AL30" s="851"/>
      <c r="AM30" s="851"/>
      <c r="AN30" s="851"/>
      <c r="AO30" s="851"/>
      <c r="AP30" s="851" t="s">
        <v>552</v>
      </c>
      <c r="AQ30" s="851"/>
      <c r="AR30" s="851"/>
      <c r="AS30" s="851"/>
      <c r="AT30" s="851"/>
      <c r="AU30" s="851" t="s">
        <v>540</v>
      </c>
      <c r="AV30" s="851"/>
      <c r="AW30" s="851"/>
      <c r="AX30" s="851"/>
      <c r="AY30" s="851"/>
      <c r="AZ30" s="852" t="s">
        <v>540</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381</v>
      </c>
      <c r="C31" s="776"/>
      <c r="D31" s="776"/>
      <c r="E31" s="776"/>
      <c r="F31" s="776"/>
      <c r="G31" s="776"/>
      <c r="H31" s="776"/>
      <c r="I31" s="776"/>
      <c r="J31" s="776"/>
      <c r="K31" s="776"/>
      <c r="L31" s="776"/>
      <c r="M31" s="776"/>
      <c r="N31" s="776"/>
      <c r="O31" s="776"/>
      <c r="P31" s="777"/>
      <c r="Q31" s="778">
        <v>136</v>
      </c>
      <c r="R31" s="779"/>
      <c r="S31" s="779"/>
      <c r="T31" s="779"/>
      <c r="U31" s="779"/>
      <c r="V31" s="779">
        <v>120</v>
      </c>
      <c r="W31" s="779"/>
      <c r="X31" s="779"/>
      <c r="Y31" s="779"/>
      <c r="Z31" s="779"/>
      <c r="AA31" s="779">
        <v>17</v>
      </c>
      <c r="AB31" s="779"/>
      <c r="AC31" s="779"/>
      <c r="AD31" s="779"/>
      <c r="AE31" s="780"/>
      <c r="AF31" s="781">
        <v>17</v>
      </c>
      <c r="AG31" s="782"/>
      <c r="AH31" s="782"/>
      <c r="AI31" s="782"/>
      <c r="AJ31" s="783"/>
      <c r="AK31" s="850">
        <v>63</v>
      </c>
      <c r="AL31" s="851"/>
      <c r="AM31" s="851"/>
      <c r="AN31" s="851"/>
      <c r="AO31" s="851"/>
      <c r="AP31" s="851">
        <v>328</v>
      </c>
      <c r="AQ31" s="851"/>
      <c r="AR31" s="851"/>
      <c r="AS31" s="851"/>
      <c r="AT31" s="851"/>
      <c r="AU31" s="851">
        <v>220</v>
      </c>
      <c r="AV31" s="851"/>
      <c r="AW31" s="851"/>
      <c r="AX31" s="851"/>
      <c r="AY31" s="851"/>
      <c r="AZ31" s="852" t="s">
        <v>540</v>
      </c>
      <c r="BA31" s="852"/>
      <c r="BB31" s="852"/>
      <c r="BC31" s="852"/>
      <c r="BD31" s="852"/>
      <c r="BE31" s="848" t="s">
        <v>382</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383</v>
      </c>
      <c r="C32" s="776"/>
      <c r="D32" s="776"/>
      <c r="E32" s="776"/>
      <c r="F32" s="776"/>
      <c r="G32" s="776"/>
      <c r="H32" s="776"/>
      <c r="I32" s="776"/>
      <c r="J32" s="776"/>
      <c r="K32" s="776"/>
      <c r="L32" s="776"/>
      <c r="M32" s="776"/>
      <c r="N32" s="776"/>
      <c r="O32" s="776"/>
      <c r="P32" s="777"/>
      <c r="Q32" s="778">
        <v>331</v>
      </c>
      <c r="R32" s="779"/>
      <c r="S32" s="779"/>
      <c r="T32" s="779"/>
      <c r="U32" s="779"/>
      <c r="V32" s="779">
        <v>301</v>
      </c>
      <c r="W32" s="779"/>
      <c r="X32" s="779"/>
      <c r="Y32" s="779"/>
      <c r="Z32" s="779"/>
      <c r="AA32" s="779">
        <v>29</v>
      </c>
      <c r="AB32" s="779"/>
      <c r="AC32" s="779"/>
      <c r="AD32" s="779"/>
      <c r="AE32" s="780"/>
      <c r="AF32" s="781">
        <v>29</v>
      </c>
      <c r="AG32" s="782"/>
      <c r="AH32" s="782"/>
      <c r="AI32" s="782"/>
      <c r="AJ32" s="783"/>
      <c r="AK32" s="850">
        <v>219</v>
      </c>
      <c r="AL32" s="851"/>
      <c r="AM32" s="851"/>
      <c r="AN32" s="851"/>
      <c r="AO32" s="851"/>
      <c r="AP32" s="851">
        <v>2040</v>
      </c>
      <c r="AQ32" s="851"/>
      <c r="AR32" s="851"/>
      <c r="AS32" s="851"/>
      <c r="AT32" s="851"/>
      <c r="AU32" s="851">
        <v>1920</v>
      </c>
      <c r="AV32" s="851"/>
      <c r="AW32" s="851"/>
      <c r="AX32" s="851"/>
      <c r="AY32" s="851"/>
      <c r="AZ32" s="852" t="s">
        <v>540</v>
      </c>
      <c r="BA32" s="852"/>
      <c r="BB32" s="852"/>
      <c r="BC32" s="852"/>
      <c r="BD32" s="852"/>
      <c r="BE32" s="848" t="s">
        <v>382</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384</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366</v>
      </c>
      <c r="B63" s="810" t="s">
        <v>385</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126</v>
      </c>
      <c r="AG63" s="862"/>
      <c r="AH63" s="862"/>
      <c r="AI63" s="862"/>
      <c r="AJ63" s="863"/>
      <c r="AK63" s="864"/>
      <c r="AL63" s="859"/>
      <c r="AM63" s="859"/>
      <c r="AN63" s="859"/>
      <c r="AO63" s="859"/>
      <c r="AP63" s="862">
        <v>2368</v>
      </c>
      <c r="AQ63" s="862"/>
      <c r="AR63" s="862"/>
      <c r="AS63" s="862"/>
      <c r="AT63" s="862"/>
      <c r="AU63" s="862">
        <v>2140</v>
      </c>
      <c r="AV63" s="862"/>
      <c r="AW63" s="862"/>
      <c r="AX63" s="862"/>
      <c r="AY63" s="862"/>
      <c r="AZ63" s="866"/>
      <c r="BA63" s="866"/>
      <c r="BB63" s="866"/>
      <c r="BC63" s="866"/>
      <c r="BD63" s="866"/>
      <c r="BE63" s="867"/>
      <c r="BF63" s="867"/>
      <c r="BG63" s="867"/>
      <c r="BH63" s="867"/>
      <c r="BI63" s="868"/>
      <c r="BJ63" s="869" t="s">
        <v>386</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388</v>
      </c>
      <c r="B66" s="761"/>
      <c r="C66" s="761"/>
      <c r="D66" s="761"/>
      <c r="E66" s="761"/>
      <c r="F66" s="761"/>
      <c r="G66" s="761"/>
      <c r="H66" s="761"/>
      <c r="I66" s="761"/>
      <c r="J66" s="761"/>
      <c r="K66" s="761"/>
      <c r="L66" s="761"/>
      <c r="M66" s="761"/>
      <c r="N66" s="761"/>
      <c r="O66" s="761"/>
      <c r="P66" s="762"/>
      <c r="Q66" s="737" t="s">
        <v>389</v>
      </c>
      <c r="R66" s="738"/>
      <c r="S66" s="738"/>
      <c r="T66" s="738"/>
      <c r="U66" s="739"/>
      <c r="V66" s="737" t="s">
        <v>390</v>
      </c>
      <c r="W66" s="738"/>
      <c r="X66" s="738"/>
      <c r="Y66" s="738"/>
      <c r="Z66" s="739"/>
      <c r="AA66" s="737" t="s">
        <v>391</v>
      </c>
      <c r="AB66" s="738"/>
      <c r="AC66" s="738"/>
      <c r="AD66" s="738"/>
      <c r="AE66" s="739"/>
      <c r="AF66" s="872" t="s">
        <v>392</v>
      </c>
      <c r="AG66" s="833"/>
      <c r="AH66" s="833"/>
      <c r="AI66" s="833"/>
      <c r="AJ66" s="873"/>
      <c r="AK66" s="737" t="s">
        <v>393</v>
      </c>
      <c r="AL66" s="761"/>
      <c r="AM66" s="761"/>
      <c r="AN66" s="761"/>
      <c r="AO66" s="762"/>
      <c r="AP66" s="737" t="s">
        <v>394</v>
      </c>
      <c r="AQ66" s="738"/>
      <c r="AR66" s="738"/>
      <c r="AS66" s="738"/>
      <c r="AT66" s="739"/>
      <c r="AU66" s="737" t="s">
        <v>395</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541</v>
      </c>
      <c r="C68" s="890"/>
      <c r="D68" s="890"/>
      <c r="E68" s="890"/>
      <c r="F68" s="890"/>
      <c r="G68" s="890"/>
      <c r="H68" s="890"/>
      <c r="I68" s="890"/>
      <c r="J68" s="890"/>
      <c r="K68" s="890"/>
      <c r="L68" s="890"/>
      <c r="M68" s="890"/>
      <c r="N68" s="890"/>
      <c r="O68" s="890"/>
      <c r="P68" s="891"/>
      <c r="Q68" s="892">
        <v>467</v>
      </c>
      <c r="R68" s="886"/>
      <c r="S68" s="886"/>
      <c r="T68" s="886"/>
      <c r="U68" s="886"/>
      <c r="V68" s="886">
        <v>445</v>
      </c>
      <c r="W68" s="886"/>
      <c r="X68" s="886"/>
      <c r="Y68" s="886"/>
      <c r="Z68" s="886"/>
      <c r="AA68" s="886">
        <v>22</v>
      </c>
      <c r="AB68" s="886"/>
      <c r="AC68" s="886"/>
      <c r="AD68" s="886"/>
      <c r="AE68" s="886"/>
      <c r="AF68" s="886">
        <v>22</v>
      </c>
      <c r="AG68" s="886"/>
      <c r="AH68" s="886"/>
      <c r="AI68" s="886"/>
      <c r="AJ68" s="886"/>
      <c r="AK68" s="886" t="s">
        <v>550</v>
      </c>
      <c r="AL68" s="886"/>
      <c r="AM68" s="886"/>
      <c r="AN68" s="886"/>
      <c r="AO68" s="886"/>
      <c r="AP68" s="886" t="s">
        <v>540</v>
      </c>
      <c r="AQ68" s="886"/>
      <c r="AR68" s="886"/>
      <c r="AS68" s="886"/>
      <c r="AT68" s="886"/>
      <c r="AU68" s="886" t="s">
        <v>540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542</v>
      </c>
      <c r="C69" s="894"/>
      <c r="D69" s="894"/>
      <c r="E69" s="894"/>
      <c r="F69" s="894"/>
      <c r="G69" s="894"/>
      <c r="H69" s="894"/>
      <c r="I69" s="894"/>
      <c r="J69" s="894"/>
      <c r="K69" s="894"/>
      <c r="L69" s="894"/>
      <c r="M69" s="894"/>
      <c r="N69" s="894"/>
      <c r="O69" s="894"/>
      <c r="P69" s="895"/>
      <c r="Q69" s="896">
        <v>2344</v>
      </c>
      <c r="R69" s="851"/>
      <c r="S69" s="851"/>
      <c r="T69" s="851"/>
      <c r="U69" s="851"/>
      <c r="V69" s="851">
        <v>2193</v>
      </c>
      <c r="W69" s="851"/>
      <c r="X69" s="851"/>
      <c r="Y69" s="851"/>
      <c r="Z69" s="851"/>
      <c r="AA69" s="851">
        <v>152</v>
      </c>
      <c r="AB69" s="851"/>
      <c r="AC69" s="851"/>
      <c r="AD69" s="851"/>
      <c r="AE69" s="851"/>
      <c r="AF69" s="851">
        <v>15</v>
      </c>
      <c r="AG69" s="851"/>
      <c r="AH69" s="851"/>
      <c r="AI69" s="851"/>
      <c r="AJ69" s="851"/>
      <c r="AK69" s="851">
        <v>254</v>
      </c>
      <c r="AL69" s="851"/>
      <c r="AM69" s="851"/>
      <c r="AN69" s="851"/>
      <c r="AO69" s="851"/>
      <c r="AP69" s="851">
        <v>588</v>
      </c>
      <c r="AQ69" s="851"/>
      <c r="AR69" s="851"/>
      <c r="AS69" s="851"/>
      <c r="AT69" s="851"/>
      <c r="AU69" s="851">
        <v>55</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543</v>
      </c>
      <c r="C70" s="894"/>
      <c r="D70" s="894"/>
      <c r="E70" s="894"/>
      <c r="F70" s="894"/>
      <c r="G70" s="894"/>
      <c r="H70" s="894"/>
      <c r="I70" s="894"/>
      <c r="J70" s="894"/>
      <c r="K70" s="894"/>
      <c r="L70" s="894"/>
      <c r="M70" s="894"/>
      <c r="N70" s="894"/>
      <c r="O70" s="894"/>
      <c r="P70" s="895"/>
      <c r="Q70" s="896">
        <v>742</v>
      </c>
      <c r="R70" s="851"/>
      <c r="S70" s="851"/>
      <c r="T70" s="851"/>
      <c r="U70" s="851"/>
      <c r="V70" s="851">
        <v>721</v>
      </c>
      <c r="W70" s="851"/>
      <c r="X70" s="851"/>
      <c r="Y70" s="851"/>
      <c r="Z70" s="851"/>
      <c r="AA70" s="851">
        <v>21</v>
      </c>
      <c r="AB70" s="851"/>
      <c r="AC70" s="851"/>
      <c r="AD70" s="851"/>
      <c r="AE70" s="851"/>
      <c r="AF70" s="851">
        <v>21</v>
      </c>
      <c r="AG70" s="851"/>
      <c r="AH70" s="851"/>
      <c r="AI70" s="851"/>
      <c r="AJ70" s="851"/>
      <c r="AK70" s="851">
        <v>98</v>
      </c>
      <c r="AL70" s="851"/>
      <c r="AM70" s="851"/>
      <c r="AN70" s="851"/>
      <c r="AO70" s="851"/>
      <c r="AP70" s="851">
        <v>140</v>
      </c>
      <c r="AQ70" s="851"/>
      <c r="AR70" s="851"/>
      <c r="AS70" s="851"/>
      <c r="AT70" s="851"/>
      <c r="AU70" s="851" t="s">
        <v>540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544</v>
      </c>
      <c r="C71" s="894"/>
      <c r="D71" s="894"/>
      <c r="E71" s="894"/>
      <c r="F71" s="894"/>
      <c r="G71" s="894"/>
      <c r="H71" s="894"/>
      <c r="I71" s="894"/>
      <c r="J71" s="894"/>
      <c r="K71" s="894"/>
      <c r="L71" s="894"/>
      <c r="M71" s="894"/>
      <c r="N71" s="894"/>
      <c r="O71" s="894"/>
      <c r="P71" s="895"/>
      <c r="Q71" s="896">
        <v>165</v>
      </c>
      <c r="R71" s="851"/>
      <c r="S71" s="851"/>
      <c r="T71" s="851"/>
      <c r="U71" s="851"/>
      <c r="V71" s="851">
        <v>127</v>
      </c>
      <c r="W71" s="851"/>
      <c r="X71" s="851"/>
      <c r="Y71" s="851"/>
      <c r="Z71" s="851"/>
      <c r="AA71" s="851">
        <v>38</v>
      </c>
      <c r="AB71" s="851"/>
      <c r="AC71" s="851"/>
      <c r="AD71" s="851"/>
      <c r="AE71" s="851"/>
      <c r="AF71" s="851">
        <v>38</v>
      </c>
      <c r="AG71" s="851"/>
      <c r="AH71" s="851"/>
      <c r="AI71" s="851"/>
      <c r="AJ71" s="851"/>
      <c r="AK71" s="851">
        <v>13</v>
      </c>
      <c r="AL71" s="851"/>
      <c r="AM71" s="851"/>
      <c r="AN71" s="851"/>
      <c r="AO71" s="851"/>
      <c r="AP71" s="851" t="s">
        <v>540</v>
      </c>
      <c r="AQ71" s="851"/>
      <c r="AR71" s="851"/>
      <c r="AS71" s="851"/>
      <c r="AT71" s="851"/>
      <c r="AU71" s="851" t="s">
        <v>540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545</v>
      </c>
      <c r="C72" s="894"/>
      <c r="D72" s="894"/>
      <c r="E72" s="894"/>
      <c r="F72" s="894"/>
      <c r="G72" s="894"/>
      <c r="H72" s="894"/>
      <c r="I72" s="894"/>
      <c r="J72" s="894"/>
      <c r="K72" s="894"/>
      <c r="L72" s="894"/>
      <c r="M72" s="894"/>
      <c r="N72" s="894"/>
      <c r="O72" s="894"/>
      <c r="P72" s="895"/>
      <c r="Q72" s="896">
        <v>7053</v>
      </c>
      <c r="R72" s="851"/>
      <c r="S72" s="851"/>
      <c r="T72" s="851"/>
      <c r="U72" s="851"/>
      <c r="V72" s="851">
        <v>6489</v>
      </c>
      <c r="W72" s="851"/>
      <c r="X72" s="851"/>
      <c r="Y72" s="851"/>
      <c r="Z72" s="851"/>
      <c r="AA72" s="851">
        <v>565</v>
      </c>
      <c r="AB72" s="851"/>
      <c r="AC72" s="851"/>
      <c r="AD72" s="851"/>
      <c r="AE72" s="851"/>
      <c r="AF72" s="851">
        <v>565</v>
      </c>
      <c r="AG72" s="851"/>
      <c r="AH72" s="851"/>
      <c r="AI72" s="851"/>
      <c r="AJ72" s="851"/>
      <c r="AK72" s="851">
        <v>305</v>
      </c>
      <c r="AL72" s="851"/>
      <c r="AM72" s="851"/>
      <c r="AN72" s="851"/>
      <c r="AO72" s="851"/>
      <c r="AP72" s="851" t="s">
        <v>540</v>
      </c>
      <c r="AQ72" s="851"/>
      <c r="AR72" s="851"/>
      <c r="AS72" s="851"/>
      <c r="AT72" s="851"/>
      <c r="AU72" s="851" t="s">
        <v>540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546</v>
      </c>
      <c r="C73" s="894"/>
      <c r="D73" s="894"/>
      <c r="E73" s="894"/>
      <c r="F73" s="894"/>
      <c r="G73" s="894"/>
      <c r="H73" s="894"/>
      <c r="I73" s="894"/>
      <c r="J73" s="894"/>
      <c r="K73" s="894"/>
      <c r="L73" s="894"/>
      <c r="M73" s="894"/>
      <c r="N73" s="894"/>
      <c r="O73" s="894"/>
      <c r="P73" s="895"/>
      <c r="Q73" s="896">
        <v>100</v>
      </c>
      <c r="R73" s="851"/>
      <c r="S73" s="851"/>
      <c r="T73" s="851"/>
      <c r="U73" s="851"/>
      <c r="V73" s="851">
        <v>89</v>
      </c>
      <c r="W73" s="851"/>
      <c r="X73" s="851"/>
      <c r="Y73" s="851"/>
      <c r="Z73" s="851"/>
      <c r="AA73" s="851">
        <v>10</v>
      </c>
      <c r="AB73" s="851"/>
      <c r="AC73" s="851"/>
      <c r="AD73" s="851"/>
      <c r="AE73" s="851"/>
      <c r="AF73" s="851">
        <v>10</v>
      </c>
      <c r="AG73" s="851"/>
      <c r="AH73" s="851"/>
      <c r="AI73" s="851"/>
      <c r="AJ73" s="851"/>
      <c r="AK73" s="851">
        <v>1</v>
      </c>
      <c r="AL73" s="851"/>
      <c r="AM73" s="851"/>
      <c r="AN73" s="851"/>
      <c r="AO73" s="851"/>
      <c r="AP73" s="851" t="s">
        <v>540</v>
      </c>
      <c r="AQ73" s="851"/>
      <c r="AR73" s="851"/>
      <c r="AS73" s="851"/>
      <c r="AT73" s="851"/>
      <c r="AU73" s="851" t="s">
        <v>540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547</v>
      </c>
      <c r="C74" s="894"/>
      <c r="D74" s="894"/>
      <c r="E74" s="894"/>
      <c r="F74" s="894"/>
      <c r="G74" s="894"/>
      <c r="H74" s="894"/>
      <c r="I74" s="894"/>
      <c r="J74" s="894"/>
      <c r="K74" s="894"/>
      <c r="L74" s="894"/>
      <c r="M74" s="894"/>
      <c r="N74" s="894"/>
      <c r="O74" s="894"/>
      <c r="P74" s="895"/>
      <c r="Q74" s="896">
        <v>227448</v>
      </c>
      <c r="R74" s="851"/>
      <c r="S74" s="851"/>
      <c r="T74" s="851"/>
      <c r="U74" s="851"/>
      <c r="V74" s="851">
        <v>221433</v>
      </c>
      <c r="W74" s="851"/>
      <c r="X74" s="851"/>
      <c r="Y74" s="851"/>
      <c r="Z74" s="851"/>
      <c r="AA74" s="851">
        <v>6016</v>
      </c>
      <c r="AB74" s="851"/>
      <c r="AC74" s="851"/>
      <c r="AD74" s="851"/>
      <c r="AE74" s="851"/>
      <c r="AF74" s="851">
        <v>6016</v>
      </c>
      <c r="AG74" s="851"/>
      <c r="AH74" s="851"/>
      <c r="AI74" s="851"/>
      <c r="AJ74" s="851"/>
      <c r="AK74" s="851">
        <v>1477</v>
      </c>
      <c r="AL74" s="851"/>
      <c r="AM74" s="851"/>
      <c r="AN74" s="851"/>
      <c r="AO74" s="851"/>
      <c r="AP74" s="851" t="s">
        <v>540</v>
      </c>
      <c r="AQ74" s="851"/>
      <c r="AR74" s="851"/>
      <c r="AS74" s="851"/>
      <c r="AT74" s="851"/>
      <c r="AU74" s="851" t="s">
        <v>540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366</v>
      </c>
      <c r="B88" s="810" t="s">
        <v>396</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6687</v>
      </c>
      <c r="AG88" s="862"/>
      <c r="AH88" s="862"/>
      <c r="AI88" s="862"/>
      <c r="AJ88" s="862"/>
      <c r="AK88" s="859"/>
      <c r="AL88" s="859"/>
      <c r="AM88" s="859"/>
      <c r="AN88" s="859"/>
      <c r="AO88" s="859"/>
      <c r="AP88" s="862">
        <v>728</v>
      </c>
      <c r="AQ88" s="862"/>
      <c r="AR88" s="862"/>
      <c r="AS88" s="862"/>
      <c r="AT88" s="862"/>
      <c r="AU88" s="862">
        <v>55</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810" t="s">
        <v>397</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v>
      </c>
      <c r="CS102" s="870"/>
      <c r="CT102" s="870"/>
      <c r="CU102" s="870"/>
      <c r="CV102" s="913"/>
      <c r="CW102" s="912" t="s">
        <v>552</v>
      </c>
      <c r="CX102" s="870"/>
      <c r="CY102" s="870"/>
      <c r="CZ102" s="870"/>
      <c r="DA102" s="913"/>
      <c r="DB102" s="912" t="s">
        <v>552</v>
      </c>
      <c r="DC102" s="870"/>
      <c r="DD102" s="870"/>
      <c r="DE102" s="870"/>
      <c r="DF102" s="913"/>
      <c r="DG102" s="912" t="s">
        <v>552</v>
      </c>
      <c r="DH102" s="870"/>
      <c r="DI102" s="870"/>
      <c r="DJ102" s="870"/>
      <c r="DK102" s="913"/>
      <c r="DL102" s="912" t="s">
        <v>552</v>
      </c>
      <c r="DM102" s="870"/>
      <c r="DN102" s="870"/>
      <c r="DO102" s="870"/>
      <c r="DP102" s="913"/>
      <c r="DQ102" s="912" t="s">
        <v>552</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404</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405</v>
      </c>
      <c r="AB109" s="915"/>
      <c r="AC109" s="915"/>
      <c r="AD109" s="915"/>
      <c r="AE109" s="916"/>
      <c r="AF109" s="914" t="s">
        <v>286</v>
      </c>
      <c r="AG109" s="915"/>
      <c r="AH109" s="915"/>
      <c r="AI109" s="915"/>
      <c r="AJ109" s="916"/>
      <c r="AK109" s="914" t="s">
        <v>285</v>
      </c>
      <c r="AL109" s="915"/>
      <c r="AM109" s="915"/>
      <c r="AN109" s="915"/>
      <c r="AO109" s="916"/>
      <c r="AP109" s="914" t="s">
        <v>406</v>
      </c>
      <c r="AQ109" s="915"/>
      <c r="AR109" s="915"/>
      <c r="AS109" s="915"/>
      <c r="AT109" s="917"/>
      <c r="AU109" s="934" t="s">
        <v>404</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405</v>
      </c>
      <c r="BR109" s="915"/>
      <c r="BS109" s="915"/>
      <c r="BT109" s="915"/>
      <c r="BU109" s="916"/>
      <c r="BV109" s="914" t="s">
        <v>286</v>
      </c>
      <c r="BW109" s="915"/>
      <c r="BX109" s="915"/>
      <c r="BY109" s="915"/>
      <c r="BZ109" s="916"/>
      <c r="CA109" s="914" t="s">
        <v>285</v>
      </c>
      <c r="CB109" s="915"/>
      <c r="CC109" s="915"/>
      <c r="CD109" s="915"/>
      <c r="CE109" s="916"/>
      <c r="CF109" s="935" t="s">
        <v>406</v>
      </c>
      <c r="CG109" s="935"/>
      <c r="CH109" s="935"/>
      <c r="CI109" s="935"/>
      <c r="CJ109" s="935"/>
      <c r="CK109" s="914" t="s">
        <v>407</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405</v>
      </c>
      <c r="DH109" s="915"/>
      <c r="DI109" s="915"/>
      <c r="DJ109" s="915"/>
      <c r="DK109" s="916"/>
      <c r="DL109" s="914" t="s">
        <v>286</v>
      </c>
      <c r="DM109" s="915"/>
      <c r="DN109" s="915"/>
      <c r="DO109" s="915"/>
      <c r="DP109" s="916"/>
      <c r="DQ109" s="914" t="s">
        <v>285</v>
      </c>
      <c r="DR109" s="915"/>
      <c r="DS109" s="915"/>
      <c r="DT109" s="915"/>
      <c r="DU109" s="916"/>
      <c r="DV109" s="914" t="s">
        <v>406</v>
      </c>
      <c r="DW109" s="915"/>
      <c r="DX109" s="915"/>
      <c r="DY109" s="915"/>
      <c r="DZ109" s="917"/>
    </row>
    <row r="110" spans="1:131" s="199" customFormat="1" ht="26.25" customHeight="1" x14ac:dyDescent="0.15">
      <c r="A110" s="918" t="s">
        <v>408</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274597</v>
      </c>
      <c r="AB110" s="922"/>
      <c r="AC110" s="922"/>
      <c r="AD110" s="922"/>
      <c r="AE110" s="923"/>
      <c r="AF110" s="924">
        <v>246539</v>
      </c>
      <c r="AG110" s="922"/>
      <c r="AH110" s="922"/>
      <c r="AI110" s="922"/>
      <c r="AJ110" s="923"/>
      <c r="AK110" s="924">
        <v>257956</v>
      </c>
      <c r="AL110" s="922"/>
      <c r="AM110" s="922"/>
      <c r="AN110" s="922"/>
      <c r="AO110" s="923"/>
      <c r="AP110" s="925">
        <v>10</v>
      </c>
      <c r="AQ110" s="926"/>
      <c r="AR110" s="926"/>
      <c r="AS110" s="926"/>
      <c r="AT110" s="927"/>
      <c r="AU110" s="928" t="s">
        <v>61</v>
      </c>
      <c r="AV110" s="929"/>
      <c r="AW110" s="929"/>
      <c r="AX110" s="929"/>
      <c r="AY110" s="929"/>
      <c r="AZ110" s="970" t="s">
        <v>409</v>
      </c>
      <c r="BA110" s="919"/>
      <c r="BB110" s="919"/>
      <c r="BC110" s="919"/>
      <c r="BD110" s="919"/>
      <c r="BE110" s="919"/>
      <c r="BF110" s="919"/>
      <c r="BG110" s="919"/>
      <c r="BH110" s="919"/>
      <c r="BI110" s="919"/>
      <c r="BJ110" s="919"/>
      <c r="BK110" s="919"/>
      <c r="BL110" s="919"/>
      <c r="BM110" s="919"/>
      <c r="BN110" s="919"/>
      <c r="BO110" s="919"/>
      <c r="BP110" s="920"/>
      <c r="BQ110" s="956">
        <v>2533847</v>
      </c>
      <c r="BR110" s="957"/>
      <c r="BS110" s="957"/>
      <c r="BT110" s="957"/>
      <c r="BU110" s="957"/>
      <c r="BV110" s="957">
        <v>2905928</v>
      </c>
      <c r="BW110" s="957"/>
      <c r="BX110" s="957"/>
      <c r="BY110" s="957"/>
      <c r="BZ110" s="957"/>
      <c r="CA110" s="957">
        <v>2826238</v>
      </c>
      <c r="CB110" s="957"/>
      <c r="CC110" s="957"/>
      <c r="CD110" s="957"/>
      <c r="CE110" s="957"/>
      <c r="CF110" s="971">
        <v>109.4</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9" customFormat="1" ht="26.25" customHeight="1" x14ac:dyDescent="0.15">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30"/>
      <c r="AV111" s="931"/>
      <c r="AW111" s="931"/>
      <c r="AX111" s="931"/>
      <c r="AY111" s="931"/>
      <c r="AZ111" s="979" t="s">
        <v>413</v>
      </c>
      <c r="BA111" s="980"/>
      <c r="BB111" s="980"/>
      <c r="BC111" s="980"/>
      <c r="BD111" s="980"/>
      <c r="BE111" s="980"/>
      <c r="BF111" s="980"/>
      <c r="BG111" s="980"/>
      <c r="BH111" s="980"/>
      <c r="BI111" s="980"/>
      <c r="BJ111" s="980"/>
      <c r="BK111" s="980"/>
      <c r="BL111" s="980"/>
      <c r="BM111" s="980"/>
      <c r="BN111" s="980"/>
      <c r="BO111" s="980"/>
      <c r="BP111" s="981"/>
      <c r="BQ111" s="949">
        <v>154710</v>
      </c>
      <c r="BR111" s="950"/>
      <c r="BS111" s="950"/>
      <c r="BT111" s="950"/>
      <c r="BU111" s="950"/>
      <c r="BV111" s="950">
        <v>117370</v>
      </c>
      <c r="BW111" s="950"/>
      <c r="BX111" s="950"/>
      <c r="BY111" s="950"/>
      <c r="BZ111" s="950"/>
      <c r="CA111" s="950">
        <v>79152</v>
      </c>
      <c r="CB111" s="950"/>
      <c r="CC111" s="950"/>
      <c r="CD111" s="950"/>
      <c r="CE111" s="950"/>
      <c r="CF111" s="944">
        <v>3.1</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9" customFormat="1" ht="26.25" customHeight="1" x14ac:dyDescent="0.15">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30"/>
      <c r="AV112" s="931"/>
      <c r="AW112" s="931"/>
      <c r="AX112" s="931"/>
      <c r="AY112" s="931"/>
      <c r="AZ112" s="979" t="s">
        <v>417</v>
      </c>
      <c r="BA112" s="980"/>
      <c r="BB112" s="980"/>
      <c r="BC112" s="980"/>
      <c r="BD112" s="980"/>
      <c r="BE112" s="980"/>
      <c r="BF112" s="980"/>
      <c r="BG112" s="980"/>
      <c r="BH112" s="980"/>
      <c r="BI112" s="980"/>
      <c r="BJ112" s="980"/>
      <c r="BK112" s="980"/>
      <c r="BL112" s="980"/>
      <c r="BM112" s="980"/>
      <c r="BN112" s="980"/>
      <c r="BO112" s="980"/>
      <c r="BP112" s="981"/>
      <c r="BQ112" s="949">
        <v>2373288</v>
      </c>
      <c r="BR112" s="950"/>
      <c r="BS112" s="950"/>
      <c r="BT112" s="950"/>
      <c r="BU112" s="950"/>
      <c r="BV112" s="950">
        <v>2321679</v>
      </c>
      <c r="BW112" s="950"/>
      <c r="BX112" s="950"/>
      <c r="BY112" s="950"/>
      <c r="BZ112" s="950"/>
      <c r="CA112" s="950">
        <v>2139930</v>
      </c>
      <c r="CB112" s="950"/>
      <c r="CC112" s="950"/>
      <c r="CD112" s="950"/>
      <c r="CE112" s="950"/>
      <c r="CF112" s="944">
        <v>82.8</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9" customFormat="1" ht="26.25" customHeight="1" x14ac:dyDescent="0.15">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197218</v>
      </c>
      <c r="AB113" s="964"/>
      <c r="AC113" s="964"/>
      <c r="AD113" s="964"/>
      <c r="AE113" s="965"/>
      <c r="AF113" s="966">
        <v>213993</v>
      </c>
      <c r="AG113" s="964"/>
      <c r="AH113" s="964"/>
      <c r="AI113" s="964"/>
      <c r="AJ113" s="965"/>
      <c r="AK113" s="966">
        <v>202392</v>
      </c>
      <c r="AL113" s="964"/>
      <c r="AM113" s="964"/>
      <c r="AN113" s="964"/>
      <c r="AO113" s="965"/>
      <c r="AP113" s="967">
        <v>7.8</v>
      </c>
      <c r="AQ113" s="968"/>
      <c r="AR113" s="968"/>
      <c r="AS113" s="968"/>
      <c r="AT113" s="969"/>
      <c r="AU113" s="930"/>
      <c r="AV113" s="931"/>
      <c r="AW113" s="931"/>
      <c r="AX113" s="931"/>
      <c r="AY113" s="931"/>
      <c r="AZ113" s="979" t="s">
        <v>420</v>
      </c>
      <c r="BA113" s="980"/>
      <c r="BB113" s="980"/>
      <c r="BC113" s="980"/>
      <c r="BD113" s="980"/>
      <c r="BE113" s="980"/>
      <c r="BF113" s="980"/>
      <c r="BG113" s="980"/>
      <c r="BH113" s="980"/>
      <c r="BI113" s="980"/>
      <c r="BJ113" s="980"/>
      <c r="BK113" s="980"/>
      <c r="BL113" s="980"/>
      <c r="BM113" s="980"/>
      <c r="BN113" s="980"/>
      <c r="BO113" s="980"/>
      <c r="BP113" s="981"/>
      <c r="BQ113" s="949">
        <v>33137</v>
      </c>
      <c r="BR113" s="950"/>
      <c r="BS113" s="950"/>
      <c r="BT113" s="950"/>
      <c r="BU113" s="950"/>
      <c r="BV113" s="950">
        <v>38085</v>
      </c>
      <c r="BW113" s="950"/>
      <c r="BX113" s="950"/>
      <c r="BY113" s="950"/>
      <c r="BZ113" s="950"/>
      <c r="CA113" s="950">
        <v>54736</v>
      </c>
      <c r="CB113" s="950"/>
      <c r="CC113" s="950"/>
      <c r="CD113" s="950"/>
      <c r="CE113" s="950"/>
      <c r="CF113" s="944">
        <v>2.1</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154710</v>
      </c>
      <c r="DH113" s="989"/>
      <c r="DI113" s="989"/>
      <c r="DJ113" s="989"/>
      <c r="DK113" s="990"/>
      <c r="DL113" s="991">
        <v>117370</v>
      </c>
      <c r="DM113" s="989"/>
      <c r="DN113" s="989"/>
      <c r="DO113" s="989"/>
      <c r="DP113" s="990"/>
      <c r="DQ113" s="991">
        <v>79152</v>
      </c>
      <c r="DR113" s="989"/>
      <c r="DS113" s="989"/>
      <c r="DT113" s="989"/>
      <c r="DU113" s="990"/>
      <c r="DV113" s="992">
        <v>3.1</v>
      </c>
      <c r="DW113" s="993"/>
      <c r="DX113" s="993"/>
      <c r="DY113" s="993"/>
      <c r="DZ113" s="994"/>
    </row>
    <row r="114" spans="1:130" s="199" customFormat="1" ht="26.25" customHeight="1" x14ac:dyDescent="0.15">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511</v>
      </c>
      <c r="AB114" s="989"/>
      <c r="AC114" s="989"/>
      <c r="AD114" s="989"/>
      <c r="AE114" s="990"/>
      <c r="AF114" s="991">
        <v>1463</v>
      </c>
      <c r="AG114" s="989"/>
      <c r="AH114" s="989"/>
      <c r="AI114" s="989"/>
      <c r="AJ114" s="990"/>
      <c r="AK114" s="991">
        <v>4129</v>
      </c>
      <c r="AL114" s="989"/>
      <c r="AM114" s="989"/>
      <c r="AN114" s="989"/>
      <c r="AO114" s="990"/>
      <c r="AP114" s="992">
        <v>0.2</v>
      </c>
      <c r="AQ114" s="993"/>
      <c r="AR114" s="993"/>
      <c r="AS114" s="993"/>
      <c r="AT114" s="994"/>
      <c r="AU114" s="930"/>
      <c r="AV114" s="931"/>
      <c r="AW114" s="931"/>
      <c r="AX114" s="931"/>
      <c r="AY114" s="931"/>
      <c r="AZ114" s="979" t="s">
        <v>423</v>
      </c>
      <c r="BA114" s="980"/>
      <c r="BB114" s="980"/>
      <c r="BC114" s="980"/>
      <c r="BD114" s="980"/>
      <c r="BE114" s="980"/>
      <c r="BF114" s="980"/>
      <c r="BG114" s="980"/>
      <c r="BH114" s="980"/>
      <c r="BI114" s="980"/>
      <c r="BJ114" s="980"/>
      <c r="BK114" s="980"/>
      <c r="BL114" s="980"/>
      <c r="BM114" s="980"/>
      <c r="BN114" s="980"/>
      <c r="BO114" s="980"/>
      <c r="BP114" s="981"/>
      <c r="BQ114" s="949">
        <v>795933</v>
      </c>
      <c r="BR114" s="950"/>
      <c r="BS114" s="950"/>
      <c r="BT114" s="950"/>
      <c r="BU114" s="950"/>
      <c r="BV114" s="950">
        <v>744055</v>
      </c>
      <c r="BW114" s="950"/>
      <c r="BX114" s="950"/>
      <c r="BY114" s="950"/>
      <c r="BZ114" s="950"/>
      <c r="CA114" s="950">
        <v>733849</v>
      </c>
      <c r="CB114" s="950"/>
      <c r="CC114" s="950"/>
      <c r="CD114" s="950"/>
      <c r="CE114" s="950"/>
      <c r="CF114" s="944">
        <v>28.4</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9" customFormat="1" ht="26.25" customHeight="1" x14ac:dyDescent="0.15">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118747</v>
      </c>
      <c r="AB115" s="964"/>
      <c r="AC115" s="964"/>
      <c r="AD115" s="964"/>
      <c r="AE115" s="965"/>
      <c r="AF115" s="966">
        <v>40977</v>
      </c>
      <c r="AG115" s="964"/>
      <c r="AH115" s="964"/>
      <c r="AI115" s="964"/>
      <c r="AJ115" s="965"/>
      <c r="AK115" s="966">
        <v>40977</v>
      </c>
      <c r="AL115" s="964"/>
      <c r="AM115" s="964"/>
      <c r="AN115" s="964"/>
      <c r="AO115" s="965"/>
      <c r="AP115" s="967">
        <v>1.6</v>
      </c>
      <c r="AQ115" s="968"/>
      <c r="AR115" s="968"/>
      <c r="AS115" s="968"/>
      <c r="AT115" s="969"/>
      <c r="AU115" s="930"/>
      <c r="AV115" s="931"/>
      <c r="AW115" s="931"/>
      <c r="AX115" s="931"/>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110</v>
      </c>
      <c r="BR115" s="950"/>
      <c r="BS115" s="950"/>
      <c r="BT115" s="950"/>
      <c r="BU115" s="950"/>
      <c r="BV115" s="950" t="s">
        <v>110</v>
      </c>
      <c r="BW115" s="950"/>
      <c r="BX115" s="950"/>
      <c r="BY115" s="950"/>
      <c r="BZ115" s="950"/>
      <c r="CA115" s="950" t="s">
        <v>110</v>
      </c>
      <c r="CB115" s="950"/>
      <c r="CC115" s="950"/>
      <c r="CD115" s="950"/>
      <c r="CE115" s="950"/>
      <c r="CF115" s="944" t="s">
        <v>110</v>
      </c>
      <c r="CG115" s="945"/>
      <c r="CH115" s="945"/>
      <c r="CI115" s="945"/>
      <c r="CJ115" s="945"/>
      <c r="CK115" s="975"/>
      <c r="CL115" s="976"/>
      <c r="CM115" s="979" t="s">
        <v>427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110</v>
      </c>
      <c r="DH115" s="989"/>
      <c r="DI115" s="989"/>
      <c r="DJ115" s="989"/>
      <c r="DK115" s="990"/>
      <c r="DL115" s="991" t="s">
        <v>110</v>
      </c>
      <c r="DM115" s="989"/>
      <c r="DN115" s="989"/>
      <c r="DO115" s="989"/>
      <c r="DP115" s="990"/>
      <c r="DQ115" s="991" t="s">
        <v>110</v>
      </c>
      <c r="DR115" s="989"/>
      <c r="DS115" s="989"/>
      <c r="DT115" s="989"/>
      <c r="DU115" s="990"/>
      <c r="DV115" s="992" t="s">
        <v>110</v>
      </c>
      <c r="DW115" s="993"/>
      <c r="DX115" s="993"/>
      <c r="DY115" s="993"/>
      <c r="DZ115" s="994"/>
    </row>
    <row r="116" spans="1:130" s="199" customFormat="1" ht="26.25" customHeight="1" x14ac:dyDescent="0.15">
      <c r="A116" s="986"/>
      <c r="B116" s="987"/>
      <c r="C116" s="995" t="s">
        <v>428</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110</v>
      </c>
      <c r="AB116" s="989"/>
      <c r="AC116" s="989"/>
      <c r="AD116" s="989"/>
      <c r="AE116" s="990"/>
      <c r="AF116" s="991" t="s">
        <v>110</v>
      </c>
      <c r="AG116" s="989"/>
      <c r="AH116" s="989"/>
      <c r="AI116" s="989"/>
      <c r="AJ116" s="990"/>
      <c r="AK116" s="991" t="s">
        <v>110</v>
      </c>
      <c r="AL116" s="989"/>
      <c r="AM116" s="989"/>
      <c r="AN116" s="989"/>
      <c r="AO116" s="990"/>
      <c r="AP116" s="992" t="s">
        <v>110</v>
      </c>
      <c r="AQ116" s="993"/>
      <c r="AR116" s="993"/>
      <c r="AS116" s="993"/>
      <c r="AT116" s="994"/>
      <c r="AU116" s="930"/>
      <c r="AV116" s="931"/>
      <c r="AW116" s="931"/>
      <c r="AX116" s="931"/>
      <c r="AY116" s="931"/>
      <c r="AZ116" s="997" t="s">
        <v>429</v>
      </c>
      <c r="BA116" s="998"/>
      <c r="BB116" s="998"/>
      <c r="BC116" s="998"/>
      <c r="BD116" s="998"/>
      <c r="BE116" s="998"/>
      <c r="BF116" s="998"/>
      <c r="BG116" s="998"/>
      <c r="BH116" s="998"/>
      <c r="BI116" s="998"/>
      <c r="BJ116" s="998"/>
      <c r="BK116" s="998"/>
      <c r="BL116" s="998"/>
      <c r="BM116" s="998"/>
      <c r="BN116" s="998"/>
      <c r="BO116" s="998"/>
      <c r="BP116" s="999"/>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431</v>
      </c>
      <c r="Z117" s="916"/>
      <c r="AA117" s="1006">
        <v>591073</v>
      </c>
      <c r="AB117" s="1007"/>
      <c r="AC117" s="1007"/>
      <c r="AD117" s="1007"/>
      <c r="AE117" s="1008"/>
      <c r="AF117" s="1009">
        <v>502972</v>
      </c>
      <c r="AG117" s="1007"/>
      <c r="AH117" s="1007"/>
      <c r="AI117" s="1007"/>
      <c r="AJ117" s="1008"/>
      <c r="AK117" s="1009">
        <v>505454</v>
      </c>
      <c r="AL117" s="1007"/>
      <c r="AM117" s="1007"/>
      <c r="AN117" s="1007"/>
      <c r="AO117" s="1008"/>
      <c r="AP117" s="1010"/>
      <c r="AQ117" s="1011"/>
      <c r="AR117" s="1011"/>
      <c r="AS117" s="1011"/>
      <c r="AT117" s="1012"/>
      <c r="AU117" s="930"/>
      <c r="AV117" s="931"/>
      <c r="AW117" s="931"/>
      <c r="AX117" s="931"/>
      <c r="AY117" s="931"/>
      <c r="AZ117" s="997" t="s">
        <v>432</v>
      </c>
      <c r="BA117" s="998"/>
      <c r="BB117" s="998"/>
      <c r="BC117" s="998"/>
      <c r="BD117" s="998"/>
      <c r="BE117" s="998"/>
      <c r="BF117" s="998"/>
      <c r="BG117" s="998"/>
      <c r="BH117" s="998"/>
      <c r="BI117" s="998"/>
      <c r="BJ117" s="998"/>
      <c r="BK117" s="998"/>
      <c r="BL117" s="998"/>
      <c r="BM117" s="998"/>
      <c r="BN117" s="998"/>
      <c r="BO117" s="998"/>
      <c r="BP117" s="999"/>
      <c r="BQ117" s="949" t="s">
        <v>110</v>
      </c>
      <c r="BR117" s="950"/>
      <c r="BS117" s="950"/>
      <c r="BT117" s="950"/>
      <c r="BU117" s="950"/>
      <c r="BV117" s="950" t="s">
        <v>110</v>
      </c>
      <c r="BW117" s="950"/>
      <c r="BX117" s="950"/>
      <c r="BY117" s="950"/>
      <c r="BZ117" s="950"/>
      <c r="CA117" s="950" t="s">
        <v>110</v>
      </c>
      <c r="CB117" s="950"/>
      <c r="CC117" s="950"/>
      <c r="CD117" s="950"/>
      <c r="CE117" s="950"/>
      <c r="CF117" s="944" t="s">
        <v>110</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9" customFormat="1" ht="26.25" customHeight="1" x14ac:dyDescent="0.15">
      <c r="A118" s="934" t="s">
        <v>407</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405</v>
      </c>
      <c r="AB118" s="915"/>
      <c r="AC118" s="915"/>
      <c r="AD118" s="915"/>
      <c r="AE118" s="916"/>
      <c r="AF118" s="914" t="s">
        <v>286</v>
      </c>
      <c r="AG118" s="915"/>
      <c r="AH118" s="915"/>
      <c r="AI118" s="915"/>
      <c r="AJ118" s="916"/>
      <c r="AK118" s="914" t="s">
        <v>285</v>
      </c>
      <c r="AL118" s="915"/>
      <c r="AM118" s="915"/>
      <c r="AN118" s="915"/>
      <c r="AO118" s="916"/>
      <c r="AP118" s="1001" t="s">
        <v>406</v>
      </c>
      <c r="AQ118" s="1002"/>
      <c r="AR118" s="1002"/>
      <c r="AS118" s="1002"/>
      <c r="AT118" s="1003"/>
      <c r="AU118" s="930"/>
      <c r="AV118" s="931"/>
      <c r="AW118" s="931"/>
      <c r="AX118" s="931"/>
      <c r="AY118" s="931"/>
      <c r="AZ118" s="1004" t="s">
        <v>434</v>
      </c>
      <c r="BA118" s="995"/>
      <c r="BB118" s="995"/>
      <c r="BC118" s="995"/>
      <c r="BD118" s="995"/>
      <c r="BE118" s="995"/>
      <c r="BF118" s="995"/>
      <c r="BG118" s="995"/>
      <c r="BH118" s="995"/>
      <c r="BI118" s="995"/>
      <c r="BJ118" s="995"/>
      <c r="BK118" s="995"/>
      <c r="BL118" s="995"/>
      <c r="BM118" s="995"/>
      <c r="BN118" s="995"/>
      <c r="BO118" s="995"/>
      <c r="BP118" s="996"/>
      <c r="BQ118" s="1027" t="s">
        <v>435</v>
      </c>
      <c r="BR118" s="1028"/>
      <c r="BS118" s="1028"/>
      <c r="BT118" s="1028"/>
      <c r="BU118" s="1028"/>
      <c r="BV118" s="1028" t="s">
        <v>435</v>
      </c>
      <c r="BW118" s="1028"/>
      <c r="BX118" s="1028"/>
      <c r="BY118" s="1028"/>
      <c r="BZ118" s="1028"/>
      <c r="CA118" s="1028" t="s">
        <v>435</v>
      </c>
      <c r="CB118" s="1028"/>
      <c r="CC118" s="1028"/>
      <c r="CD118" s="1028"/>
      <c r="CE118" s="1028"/>
      <c r="CF118" s="944" t="s">
        <v>435</v>
      </c>
      <c r="CG118" s="945"/>
      <c r="CH118" s="945"/>
      <c r="CI118" s="945"/>
      <c r="CJ118" s="945"/>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435</v>
      </c>
      <c r="DH118" s="989"/>
      <c r="DI118" s="989"/>
      <c r="DJ118" s="989"/>
      <c r="DK118" s="990"/>
      <c r="DL118" s="991" t="s">
        <v>435</v>
      </c>
      <c r="DM118" s="989"/>
      <c r="DN118" s="989"/>
      <c r="DO118" s="989"/>
      <c r="DP118" s="990"/>
      <c r="DQ118" s="991" t="s">
        <v>435</v>
      </c>
      <c r="DR118" s="989"/>
      <c r="DS118" s="989"/>
      <c r="DT118" s="989"/>
      <c r="DU118" s="990"/>
      <c r="DV118" s="992" t="s">
        <v>435</v>
      </c>
      <c r="DW118" s="993"/>
      <c r="DX118" s="993"/>
      <c r="DY118" s="993"/>
      <c r="DZ118" s="994"/>
    </row>
    <row r="119" spans="1:130" s="199" customFormat="1" ht="26.25" customHeight="1" x14ac:dyDescent="0.15">
      <c r="A119" s="1088"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435</v>
      </c>
      <c r="AB119" s="922"/>
      <c r="AC119" s="922"/>
      <c r="AD119" s="922"/>
      <c r="AE119" s="923"/>
      <c r="AF119" s="924" t="s">
        <v>435</v>
      </c>
      <c r="AG119" s="922"/>
      <c r="AH119" s="922"/>
      <c r="AI119" s="922"/>
      <c r="AJ119" s="923"/>
      <c r="AK119" s="924" t="s">
        <v>435</v>
      </c>
      <c r="AL119" s="922"/>
      <c r="AM119" s="922"/>
      <c r="AN119" s="922"/>
      <c r="AO119" s="923"/>
      <c r="AP119" s="925" t="s">
        <v>435</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437</v>
      </c>
      <c r="BP119" s="1036"/>
      <c r="BQ119" s="1027">
        <v>5890915</v>
      </c>
      <c r="BR119" s="1028"/>
      <c r="BS119" s="1028"/>
      <c r="BT119" s="1028"/>
      <c r="BU119" s="1028"/>
      <c r="BV119" s="1028">
        <v>6127117</v>
      </c>
      <c r="BW119" s="1028"/>
      <c r="BX119" s="1028"/>
      <c r="BY119" s="1028"/>
      <c r="BZ119" s="1028"/>
      <c r="CA119" s="1028">
        <v>5833905</v>
      </c>
      <c r="CB119" s="1028"/>
      <c r="CC119" s="1028"/>
      <c r="CD119" s="1028"/>
      <c r="CE119" s="1028"/>
      <c r="CF119" s="1029"/>
      <c r="CG119" s="1030"/>
      <c r="CH119" s="1030"/>
      <c r="CI119" s="1030"/>
      <c r="CJ119" s="1031"/>
      <c r="CK119" s="977"/>
      <c r="CL119" s="978"/>
      <c r="CM119" s="1032" t="s">
        <v>438</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435</v>
      </c>
      <c r="DH119" s="1014"/>
      <c r="DI119" s="1014"/>
      <c r="DJ119" s="1014"/>
      <c r="DK119" s="1015"/>
      <c r="DL119" s="1013" t="s">
        <v>435</v>
      </c>
      <c r="DM119" s="1014"/>
      <c r="DN119" s="1014"/>
      <c r="DO119" s="1014"/>
      <c r="DP119" s="1015"/>
      <c r="DQ119" s="1013" t="s">
        <v>435</v>
      </c>
      <c r="DR119" s="1014"/>
      <c r="DS119" s="1014"/>
      <c r="DT119" s="1014"/>
      <c r="DU119" s="1015"/>
      <c r="DV119" s="1016" t="s">
        <v>435</v>
      </c>
      <c r="DW119" s="1017"/>
      <c r="DX119" s="1017"/>
      <c r="DY119" s="1017"/>
      <c r="DZ119" s="1018"/>
    </row>
    <row r="120" spans="1:130" s="199" customFormat="1" ht="26.25" customHeight="1" x14ac:dyDescent="0.15">
      <c r="A120" s="1089"/>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435</v>
      </c>
      <c r="AB120" s="989"/>
      <c r="AC120" s="989"/>
      <c r="AD120" s="989"/>
      <c r="AE120" s="990"/>
      <c r="AF120" s="991" t="s">
        <v>435</v>
      </c>
      <c r="AG120" s="989"/>
      <c r="AH120" s="989"/>
      <c r="AI120" s="989"/>
      <c r="AJ120" s="990"/>
      <c r="AK120" s="991" t="s">
        <v>435</v>
      </c>
      <c r="AL120" s="989"/>
      <c r="AM120" s="989"/>
      <c r="AN120" s="989"/>
      <c r="AO120" s="990"/>
      <c r="AP120" s="992" t="s">
        <v>435</v>
      </c>
      <c r="AQ120" s="993"/>
      <c r="AR120" s="993"/>
      <c r="AS120" s="993"/>
      <c r="AT120" s="994"/>
      <c r="AU120" s="1019" t="s">
        <v>439</v>
      </c>
      <c r="AV120" s="1020"/>
      <c r="AW120" s="1020"/>
      <c r="AX120" s="1020"/>
      <c r="AY120" s="1021"/>
      <c r="AZ120" s="970" t="s">
        <v>440</v>
      </c>
      <c r="BA120" s="919"/>
      <c r="BB120" s="919"/>
      <c r="BC120" s="919"/>
      <c r="BD120" s="919"/>
      <c r="BE120" s="919"/>
      <c r="BF120" s="919"/>
      <c r="BG120" s="919"/>
      <c r="BH120" s="919"/>
      <c r="BI120" s="919"/>
      <c r="BJ120" s="919"/>
      <c r="BK120" s="919"/>
      <c r="BL120" s="919"/>
      <c r="BM120" s="919"/>
      <c r="BN120" s="919"/>
      <c r="BO120" s="919"/>
      <c r="BP120" s="920"/>
      <c r="BQ120" s="956">
        <v>3993717</v>
      </c>
      <c r="BR120" s="957"/>
      <c r="BS120" s="957"/>
      <c r="BT120" s="957"/>
      <c r="BU120" s="957"/>
      <c r="BV120" s="957">
        <v>4376215</v>
      </c>
      <c r="BW120" s="957"/>
      <c r="BX120" s="957"/>
      <c r="BY120" s="957"/>
      <c r="BZ120" s="957"/>
      <c r="CA120" s="957">
        <v>4682816</v>
      </c>
      <c r="CB120" s="957"/>
      <c r="CC120" s="957"/>
      <c r="CD120" s="957"/>
      <c r="CE120" s="957"/>
      <c r="CF120" s="971">
        <v>181.3</v>
      </c>
      <c r="CG120" s="972"/>
      <c r="CH120" s="972"/>
      <c r="CI120" s="972"/>
      <c r="CJ120" s="972"/>
      <c r="CK120" s="1037" t="s">
        <v>441</v>
      </c>
      <c r="CL120" s="1038"/>
      <c r="CM120" s="1038"/>
      <c r="CN120" s="1038"/>
      <c r="CO120" s="1039"/>
      <c r="CP120" s="1045" t="s">
        <v>442</v>
      </c>
      <c r="CQ120" s="1046"/>
      <c r="CR120" s="1046"/>
      <c r="CS120" s="1046"/>
      <c r="CT120" s="1046"/>
      <c r="CU120" s="1046"/>
      <c r="CV120" s="1046"/>
      <c r="CW120" s="1046"/>
      <c r="CX120" s="1046"/>
      <c r="CY120" s="1046"/>
      <c r="CZ120" s="1046"/>
      <c r="DA120" s="1046"/>
      <c r="DB120" s="1046"/>
      <c r="DC120" s="1046"/>
      <c r="DD120" s="1046"/>
      <c r="DE120" s="1046"/>
      <c r="DF120" s="1047"/>
      <c r="DG120" s="956">
        <v>2147255</v>
      </c>
      <c r="DH120" s="957"/>
      <c r="DI120" s="957"/>
      <c r="DJ120" s="957"/>
      <c r="DK120" s="957"/>
      <c r="DL120" s="957">
        <v>2062112</v>
      </c>
      <c r="DM120" s="957"/>
      <c r="DN120" s="957"/>
      <c r="DO120" s="957"/>
      <c r="DP120" s="957"/>
      <c r="DQ120" s="957">
        <v>1920024</v>
      </c>
      <c r="DR120" s="957"/>
      <c r="DS120" s="957"/>
      <c r="DT120" s="957"/>
      <c r="DU120" s="957"/>
      <c r="DV120" s="958">
        <v>74.3</v>
      </c>
      <c r="DW120" s="958"/>
      <c r="DX120" s="958"/>
      <c r="DY120" s="958"/>
      <c r="DZ120" s="959"/>
    </row>
    <row r="121" spans="1:130" s="199" customFormat="1" ht="26.25" customHeight="1" x14ac:dyDescent="0.15">
      <c r="A121" s="1089"/>
      <c r="B121" s="976"/>
      <c r="C121" s="997" t="s">
        <v>443</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118747</v>
      </c>
      <c r="AB121" s="989"/>
      <c r="AC121" s="989"/>
      <c r="AD121" s="989"/>
      <c r="AE121" s="990"/>
      <c r="AF121" s="991">
        <v>40977</v>
      </c>
      <c r="AG121" s="989"/>
      <c r="AH121" s="989"/>
      <c r="AI121" s="989"/>
      <c r="AJ121" s="990"/>
      <c r="AK121" s="991">
        <v>40977</v>
      </c>
      <c r="AL121" s="989"/>
      <c r="AM121" s="989"/>
      <c r="AN121" s="989"/>
      <c r="AO121" s="990"/>
      <c r="AP121" s="992">
        <v>1.6</v>
      </c>
      <c r="AQ121" s="993"/>
      <c r="AR121" s="993"/>
      <c r="AS121" s="993"/>
      <c r="AT121" s="994"/>
      <c r="AU121" s="1022"/>
      <c r="AV121" s="1023"/>
      <c r="AW121" s="1023"/>
      <c r="AX121" s="1023"/>
      <c r="AY121" s="1024"/>
      <c r="AZ121" s="979" t="s">
        <v>444</v>
      </c>
      <c r="BA121" s="980"/>
      <c r="BB121" s="980"/>
      <c r="BC121" s="980"/>
      <c r="BD121" s="980"/>
      <c r="BE121" s="980"/>
      <c r="BF121" s="980"/>
      <c r="BG121" s="980"/>
      <c r="BH121" s="980"/>
      <c r="BI121" s="980"/>
      <c r="BJ121" s="980"/>
      <c r="BK121" s="980"/>
      <c r="BL121" s="980"/>
      <c r="BM121" s="980"/>
      <c r="BN121" s="980"/>
      <c r="BO121" s="980"/>
      <c r="BP121" s="981"/>
      <c r="BQ121" s="949" t="s">
        <v>435</v>
      </c>
      <c r="BR121" s="950"/>
      <c r="BS121" s="950"/>
      <c r="BT121" s="950"/>
      <c r="BU121" s="950"/>
      <c r="BV121" s="950" t="s">
        <v>435</v>
      </c>
      <c r="BW121" s="950"/>
      <c r="BX121" s="950"/>
      <c r="BY121" s="950"/>
      <c r="BZ121" s="950"/>
      <c r="CA121" s="950" t="s">
        <v>435</v>
      </c>
      <c r="CB121" s="950"/>
      <c r="CC121" s="950"/>
      <c r="CD121" s="950"/>
      <c r="CE121" s="950"/>
      <c r="CF121" s="944" t="s">
        <v>435</v>
      </c>
      <c r="CG121" s="945"/>
      <c r="CH121" s="945"/>
      <c r="CI121" s="945"/>
      <c r="CJ121" s="945"/>
      <c r="CK121" s="1040"/>
      <c r="CL121" s="1041"/>
      <c r="CM121" s="1041"/>
      <c r="CN121" s="1041"/>
      <c r="CO121" s="1042"/>
      <c r="CP121" s="1050" t="s">
        <v>445</v>
      </c>
      <c r="CQ121" s="1051"/>
      <c r="CR121" s="1051"/>
      <c r="CS121" s="1051"/>
      <c r="CT121" s="1051"/>
      <c r="CU121" s="1051"/>
      <c r="CV121" s="1051"/>
      <c r="CW121" s="1051"/>
      <c r="CX121" s="1051"/>
      <c r="CY121" s="1051"/>
      <c r="CZ121" s="1051"/>
      <c r="DA121" s="1051"/>
      <c r="DB121" s="1051"/>
      <c r="DC121" s="1051"/>
      <c r="DD121" s="1051"/>
      <c r="DE121" s="1051"/>
      <c r="DF121" s="1052"/>
      <c r="DG121" s="949">
        <v>226033</v>
      </c>
      <c r="DH121" s="950"/>
      <c r="DI121" s="950"/>
      <c r="DJ121" s="950"/>
      <c r="DK121" s="950"/>
      <c r="DL121" s="950">
        <v>259567</v>
      </c>
      <c r="DM121" s="950"/>
      <c r="DN121" s="950"/>
      <c r="DO121" s="950"/>
      <c r="DP121" s="950"/>
      <c r="DQ121" s="950">
        <v>219906</v>
      </c>
      <c r="DR121" s="950"/>
      <c r="DS121" s="950"/>
      <c r="DT121" s="950"/>
      <c r="DU121" s="950"/>
      <c r="DV121" s="951">
        <v>8.5</v>
      </c>
      <c r="DW121" s="951"/>
      <c r="DX121" s="951"/>
      <c r="DY121" s="951"/>
      <c r="DZ121" s="952"/>
    </row>
    <row r="122" spans="1:130" s="199" customFormat="1" ht="26.25" customHeight="1" x14ac:dyDescent="0.15">
      <c r="A122" s="1089"/>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435</v>
      </c>
      <c r="AB122" s="989"/>
      <c r="AC122" s="989"/>
      <c r="AD122" s="989"/>
      <c r="AE122" s="990"/>
      <c r="AF122" s="991" t="s">
        <v>435</v>
      </c>
      <c r="AG122" s="989"/>
      <c r="AH122" s="989"/>
      <c r="AI122" s="989"/>
      <c r="AJ122" s="990"/>
      <c r="AK122" s="991" t="s">
        <v>435</v>
      </c>
      <c r="AL122" s="989"/>
      <c r="AM122" s="989"/>
      <c r="AN122" s="989"/>
      <c r="AO122" s="990"/>
      <c r="AP122" s="992" t="s">
        <v>435</v>
      </c>
      <c r="AQ122" s="993"/>
      <c r="AR122" s="993"/>
      <c r="AS122" s="993"/>
      <c r="AT122" s="994"/>
      <c r="AU122" s="1022"/>
      <c r="AV122" s="1023"/>
      <c r="AW122" s="1023"/>
      <c r="AX122" s="1023"/>
      <c r="AY122" s="1024"/>
      <c r="AZ122" s="1004" t="s">
        <v>446</v>
      </c>
      <c r="BA122" s="995"/>
      <c r="BB122" s="995"/>
      <c r="BC122" s="995"/>
      <c r="BD122" s="995"/>
      <c r="BE122" s="995"/>
      <c r="BF122" s="995"/>
      <c r="BG122" s="995"/>
      <c r="BH122" s="995"/>
      <c r="BI122" s="995"/>
      <c r="BJ122" s="995"/>
      <c r="BK122" s="995"/>
      <c r="BL122" s="995"/>
      <c r="BM122" s="995"/>
      <c r="BN122" s="995"/>
      <c r="BO122" s="995"/>
      <c r="BP122" s="996"/>
      <c r="BQ122" s="1027">
        <v>4140385</v>
      </c>
      <c r="BR122" s="1028"/>
      <c r="BS122" s="1028"/>
      <c r="BT122" s="1028"/>
      <c r="BU122" s="1028"/>
      <c r="BV122" s="1028">
        <v>4214629</v>
      </c>
      <c r="BW122" s="1028"/>
      <c r="BX122" s="1028"/>
      <c r="BY122" s="1028"/>
      <c r="BZ122" s="1028"/>
      <c r="CA122" s="1028">
        <v>4055688</v>
      </c>
      <c r="CB122" s="1028"/>
      <c r="CC122" s="1028"/>
      <c r="CD122" s="1028"/>
      <c r="CE122" s="1028"/>
      <c r="CF122" s="1048">
        <v>157</v>
      </c>
      <c r="CG122" s="1049"/>
      <c r="CH122" s="1049"/>
      <c r="CI122" s="1049"/>
      <c r="CJ122" s="1049"/>
      <c r="CK122" s="1040"/>
      <c r="CL122" s="1041"/>
      <c r="CM122" s="1041"/>
      <c r="CN122" s="1041"/>
      <c r="CO122" s="1042"/>
      <c r="CP122" s="1050" t="s">
        <v>447</v>
      </c>
      <c r="CQ122" s="1051"/>
      <c r="CR122" s="1051"/>
      <c r="CS122" s="1051"/>
      <c r="CT122" s="1051"/>
      <c r="CU122" s="1051"/>
      <c r="CV122" s="1051"/>
      <c r="CW122" s="1051"/>
      <c r="CX122" s="1051"/>
      <c r="CY122" s="1051"/>
      <c r="CZ122" s="1051"/>
      <c r="DA122" s="1051"/>
      <c r="DB122" s="1051"/>
      <c r="DC122" s="1051"/>
      <c r="DD122" s="1051"/>
      <c r="DE122" s="1051"/>
      <c r="DF122" s="1052"/>
      <c r="DG122" s="949" t="s">
        <v>386</v>
      </c>
      <c r="DH122" s="950"/>
      <c r="DI122" s="950"/>
      <c r="DJ122" s="950"/>
      <c r="DK122" s="950"/>
      <c r="DL122" s="950" t="s">
        <v>386</v>
      </c>
      <c r="DM122" s="950"/>
      <c r="DN122" s="950"/>
      <c r="DO122" s="950"/>
      <c r="DP122" s="950"/>
      <c r="DQ122" s="950" t="s">
        <v>386</v>
      </c>
      <c r="DR122" s="950"/>
      <c r="DS122" s="950"/>
      <c r="DT122" s="950"/>
      <c r="DU122" s="950"/>
      <c r="DV122" s="951" t="s">
        <v>386</v>
      </c>
      <c r="DW122" s="951"/>
      <c r="DX122" s="951"/>
      <c r="DY122" s="951"/>
      <c r="DZ122" s="952"/>
    </row>
    <row r="123" spans="1:130" s="199" customFormat="1" ht="26.25" customHeight="1" x14ac:dyDescent="0.15">
      <c r="A123" s="1089"/>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386</v>
      </c>
      <c r="AB123" s="989"/>
      <c r="AC123" s="989"/>
      <c r="AD123" s="989"/>
      <c r="AE123" s="990"/>
      <c r="AF123" s="991" t="s">
        <v>386</v>
      </c>
      <c r="AG123" s="989"/>
      <c r="AH123" s="989"/>
      <c r="AI123" s="989"/>
      <c r="AJ123" s="990"/>
      <c r="AK123" s="991" t="s">
        <v>386</v>
      </c>
      <c r="AL123" s="989"/>
      <c r="AM123" s="989"/>
      <c r="AN123" s="989"/>
      <c r="AO123" s="990"/>
      <c r="AP123" s="992" t="s">
        <v>386</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448</v>
      </c>
      <c r="BP123" s="1036"/>
      <c r="BQ123" s="1095">
        <v>8134102</v>
      </c>
      <c r="BR123" s="1096"/>
      <c r="BS123" s="1096"/>
      <c r="BT123" s="1096"/>
      <c r="BU123" s="1096"/>
      <c r="BV123" s="1096">
        <v>8590844</v>
      </c>
      <c r="BW123" s="1096"/>
      <c r="BX123" s="1096"/>
      <c r="BY123" s="1096"/>
      <c r="BZ123" s="1096"/>
      <c r="CA123" s="1096">
        <v>8738504</v>
      </c>
      <c r="CB123" s="1096"/>
      <c r="CC123" s="1096"/>
      <c r="CD123" s="1096"/>
      <c r="CE123" s="1096"/>
      <c r="CF123" s="1029"/>
      <c r="CG123" s="1030"/>
      <c r="CH123" s="1030"/>
      <c r="CI123" s="1030"/>
      <c r="CJ123" s="1031"/>
      <c r="CK123" s="1040"/>
      <c r="CL123" s="1041"/>
      <c r="CM123" s="1041"/>
      <c r="CN123" s="1041"/>
      <c r="CO123" s="1042"/>
      <c r="CP123" s="1050" t="s">
        <v>380</v>
      </c>
      <c r="CQ123" s="1051"/>
      <c r="CR123" s="1051"/>
      <c r="CS123" s="1051"/>
      <c r="CT123" s="1051"/>
      <c r="CU123" s="1051"/>
      <c r="CV123" s="1051"/>
      <c r="CW123" s="1051"/>
      <c r="CX123" s="1051"/>
      <c r="CY123" s="1051"/>
      <c r="CZ123" s="1051"/>
      <c r="DA123" s="1051"/>
      <c r="DB123" s="1051"/>
      <c r="DC123" s="1051"/>
      <c r="DD123" s="1051"/>
      <c r="DE123" s="1051"/>
      <c r="DF123" s="1052"/>
      <c r="DG123" s="988" t="s">
        <v>110</v>
      </c>
      <c r="DH123" s="989"/>
      <c r="DI123" s="989"/>
      <c r="DJ123" s="989"/>
      <c r="DK123" s="990"/>
      <c r="DL123" s="991" t="s">
        <v>110</v>
      </c>
      <c r="DM123" s="989"/>
      <c r="DN123" s="989"/>
      <c r="DO123" s="989"/>
      <c r="DP123" s="990"/>
      <c r="DQ123" s="991" t="s">
        <v>110</v>
      </c>
      <c r="DR123" s="989"/>
      <c r="DS123" s="989"/>
      <c r="DT123" s="989"/>
      <c r="DU123" s="990"/>
      <c r="DV123" s="992" t="s">
        <v>110</v>
      </c>
      <c r="DW123" s="993"/>
      <c r="DX123" s="993"/>
      <c r="DY123" s="993"/>
      <c r="DZ123" s="994"/>
    </row>
    <row r="124" spans="1:130" s="199" customFormat="1" ht="26.25" customHeight="1" thickBot="1" x14ac:dyDescent="0.2">
      <c r="A124" s="1089"/>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1091" t="s">
        <v>449</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110</v>
      </c>
      <c r="BR124" s="1058"/>
      <c r="BS124" s="1058"/>
      <c r="BT124" s="1058"/>
      <c r="BU124" s="1058"/>
      <c r="BV124" s="1058" t="s">
        <v>110</v>
      </c>
      <c r="BW124" s="1058"/>
      <c r="BX124" s="1058"/>
      <c r="BY124" s="1058"/>
      <c r="BZ124" s="1058"/>
      <c r="CA124" s="1058" t="s">
        <v>110</v>
      </c>
      <c r="CB124" s="1058"/>
      <c r="CC124" s="1058"/>
      <c r="CD124" s="1058"/>
      <c r="CE124" s="1058"/>
      <c r="CF124" s="1059"/>
      <c r="CG124" s="1060"/>
      <c r="CH124" s="1060"/>
      <c r="CI124" s="1060"/>
      <c r="CJ124" s="1061"/>
      <c r="CK124" s="1043"/>
      <c r="CL124" s="1043"/>
      <c r="CM124" s="1043"/>
      <c r="CN124" s="1043"/>
      <c r="CO124" s="1044"/>
      <c r="CP124" s="1050" t="s">
        <v>450</v>
      </c>
      <c r="CQ124" s="1051"/>
      <c r="CR124" s="1051"/>
      <c r="CS124" s="1051"/>
      <c r="CT124" s="1051"/>
      <c r="CU124" s="1051"/>
      <c r="CV124" s="1051"/>
      <c r="CW124" s="1051"/>
      <c r="CX124" s="1051"/>
      <c r="CY124" s="1051"/>
      <c r="CZ124" s="1051"/>
      <c r="DA124" s="1051"/>
      <c r="DB124" s="1051"/>
      <c r="DC124" s="1051"/>
      <c r="DD124" s="1051"/>
      <c r="DE124" s="1051"/>
      <c r="DF124" s="1052"/>
      <c r="DG124" s="1035" t="s">
        <v>386</v>
      </c>
      <c r="DH124" s="1014"/>
      <c r="DI124" s="1014"/>
      <c r="DJ124" s="1014"/>
      <c r="DK124" s="1015"/>
      <c r="DL124" s="1013" t="s">
        <v>386</v>
      </c>
      <c r="DM124" s="1014"/>
      <c r="DN124" s="1014"/>
      <c r="DO124" s="1014"/>
      <c r="DP124" s="1015"/>
      <c r="DQ124" s="1013" t="s">
        <v>386</v>
      </c>
      <c r="DR124" s="1014"/>
      <c r="DS124" s="1014"/>
      <c r="DT124" s="1014"/>
      <c r="DU124" s="1015"/>
      <c r="DV124" s="1016" t="s">
        <v>386</v>
      </c>
      <c r="DW124" s="1017"/>
      <c r="DX124" s="1017"/>
      <c r="DY124" s="1017"/>
      <c r="DZ124" s="1018"/>
    </row>
    <row r="125" spans="1:130" s="199" customFormat="1" ht="26.25" customHeight="1" x14ac:dyDescent="0.15">
      <c r="A125" s="1089"/>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386</v>
      </c>
      <c r="AB125" s="989"/>
      <c r="AC125" s="989"/>
      <c r="AD125" s="989"/>
      <c r="AE125" s="990"/>
      <c r="AF125" s="991" t="s">
        <v>386</v>
      </c>
      <c r="AG125" s="989"/>
      <c r="AH125" s="989"/>
      <c r="AI125" s="989"/>
      <c r="AJ125" s="990"/>
      <c r="AK125" s="991" t="s">
        <v>386</v>
      </c>
      <c r="AL125" s="989"/>
      <c r="AM125" s="989"/>
      <c r="AN125" s="989"/>
      <c r="AO125" s="990"/>
      <c r="AP125" s="992" t="s">
        <v>386</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451</v>
      </c>
      <c r="CL125" s="1038"/>
      <c r="CM125" s="1038"/>
      <c r="CN125" s="1038"/>
      <c r="CO125" s="1039"/>
      <c r="CP125" s="970" t="s">
        <v>452</v>
      </c>
      <c r="CQ125" s="919"/>
      <c r="CR125" s="919"/>
      <c r="CS125" s="919"/>
      <c r="CT125" s="919"/>
      <c r="CU125" s="919"/>
      <c r="CV125" s="919"/>
      <c r="CW125" s="919"/>
      <c r="CX125" s="919"/>
      <c r="CY125" s="919"/>
      <c r="CZ125" s="919"/>
      <c r="DA125" s="919"/>
      <c r="DB125" s="919"/>
      <c r="DC125" s="919"/>
      <c r="DD125" s="919"/>
      <c r="DE125" s="919"/>
      <c r="DF125" s="920"/>
      <c r="DG125" s="956" t="s">
        <v>386</v>
      </c>
      <c r="DH125" s="957"/>
      <c r="DI125" s="957"/>
      <c r="DJ125" s="957"/>
      <c r="DK125" s="957"/>
      <c r="DL125" s="957" t="s">
        <v>386</v>
      </c>
      <c r="DM125" s="957"/>
      <c r="DN125" s="957"/>
      <c r="DO125" s="957"/>
      <c r="DP125" s="957"/>
      <c r="DQ125" s="957" t="s">
        <v>386</v>
      </c>
      <c r="DR125" s="957"/>
      <c r="DS125" s="957"/>
      <c r="DT125" s="957"/>
      <c r="DU125" s="957"/>
      <c r="DV125" s="958" t="s">
        <v>386</v>
      </c>
      <c r="DW125" s="958"/>
      <c r="DX125" s="958"/>
      <c r="DY125" s="958"/>
      <c r="DZ125" s="959"/>
    </row>
    <row r="126" spans="1:130" s="199" customFormat="1" ht="26.25" customHeight="1" thickBot="1" x14ac:dyDescent="0.2">
      <c r="A126" s="1089"/>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386</v>
      </c>
      <c r="AB126" s="989"/>
      <c r="AC126" s="989"/>
      <c r="AD126" s="989"/>
      <c r="AE126" s="990"/>
      <c r="AF126" s="991" t="s">
        <v>386</v>
      </c>
      <c r="AG126" s="989"/>
      <c r="AH126" s="989"/>
      <c r="AI126" s="989"/>
      <c r="AJ126" s="990"/>
      <c r="AK126" s="991" t="s">
        <v>386</v>
      </c>
      <c r="AL126" s="989"/>
      <c r="AM126" s="989"/>
      <c r="AN126" s="989"/>
      <c r="AO126" s="990"/>
      <c r="AP126" s="992" t="s">
        <v>386</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453</v>
      </c>
      <c r="CQ126" s="980"/>
      <c r="CR126" s="980"/>
      <c r="CS126" s="980"/>
      <c r="CT126" s="980"/>
      <c r="CU126" s="980"/>
      <c r="CV126" s="980"/>
      <c r="CW126" s="980"/>
      <c r="CX126" s="980"/>
      <c r="CY126" s="980"/>
      <c r="CZ126" s="980"/>
      <c r="DA126" s="980"/>
      <c r="DB126" s="980"/>
      <c r="DC126" s="980"/>
      <c r="DD126" s="980"/>
      <c r="DE126" s="980"/>
      <c r="DF126" s="981"/>
      <c r="DG126" s="949" t="s">
        <v>386</v>
      </c>
      <c r="DH126" s="950"/>
      <c r="DI126" s="950"/>
      <c r="DJ126" s="950"/>
      <c r="DK126" s="950"/>
      <c r="DL126" s="950" t="s">
        <v>386</v>
      </c>
      <c r="DM126" s="950"/>
      <c r="DN126" s="950"/>
      <c r="DO126" s="950"/>
      <c r="DP126" s="950"/>
      <c r="DQ126" s="950" t="s">
        <v>386</v>
      </c>
      <c r="DR126" s="950"/>
      <c r="DS126" s="950"/>
      <c r="DT126" s="950"/>
      <c r="DU126" s="950"/>
      <c r="DV126" s="951" t="s">
        <v>386</v>
      </c>
      <c r="DW126" s="951"/>
      <c r="DX126" s="951"/>
      <c r="DY126" s="951"/>
      <c r="DZ126" s="952"/>
    </row>
    <row r="127" spans="1:130" s="199" customFormat="1" ht="26.25" customHeight="1" x14ac:dyDescent="0.15">
      <c r="A127" s="1090"/>
      <c r="B127" s="978"/>
      <c r="C127" s="1032" t="s">
        <v>454</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386</v>
      </c>
      <c r="AB127" s="989"/>
      <c r="AC127" s="989"/>
      <c r="AD127" s="989"/>
      <c r="AE127" s="990"/>
      <c r="AF127" s="991" t="s">
        <v>386</v>
      </c>
      <c r="AG127" s="989"/>
      <c r="AH127" s="989"/>
      <c r="AI127" s="989"/>
      <c r="AJ127" s="990"/>
      <c r="AK127" s="991" t="s">
        <v>386</v>
      </c>
      <c r="AL127" s="989"/>
      <c r="AM127" s="989"/>
      <c r="AN127" s="989"/>
      <c r="AO127" s="990"/>
      <c r="AP127" s="992" t="s">
        <v>386</v>
      </c>
      <c r="AQ127" s="993"/>
      <c r="AR127" s="993"/>
      <c r="AS127" s="993"/>
      <c r="AT127" s="994"/>
      <c r="AU127" s="235"/>
      <c r="AV127" s="235"/>
      <c r="AW127" s="235"/>
      <c r="AX127" s="1062" t="s">
        <v>455</v>
      </c>
      <c r="AY127" s="1063"/>
      <c r="AZ127" s="1063"/>
      <c r="BA127" s="1063"/>
      <c r="BB127" s="1063"/>
      <c r="BC127" s="1063"/>
      <c r="BD127" s="1063"/>
      <c r="BE127" s="1064"/>
      <c r="BF127" s="1065" t="s">
        <v>456</v>
      </c>
      <c r="BG127" s="1063"/>
      <c r="BH127" s="1063"/>
      <c r="BI127" s="1063"/>
      <c r="BJ127" s="1063"/>
      <c r="BK127" s="1063"/>
      <c r="BL127" s="1064"/>
      <c r="BM127" s="1065" t="s">
        <v>457</v>
      </c>
      <c r="BN127" s="1063"/>
      <c r="BO127" s="1063"/>
      <c r="BP127" s="1063"/>
      <c r="BQ127" s="1063"/>
      <c r="BR127" s="1063"/>
      <c r="BS127" s="1064"/>
      <c r="BT127" s="1065" t="s">
        <v>458</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459</v>
      </c>
      <c r="CQ127" s="980"/>
      <c r="CR127" s="980"/>
      <c r="CS127" s="980"/>
      <c r="CT127" s="980"/>
      <c r="CU127" s="980"/>
      <c r="CV127" s="980"/>
      <c r="CW127" s="980"/>
      <c r="CX127" s="980"/>
      <c r="CY127" s="980"/>
      <c r="CZ127" s="980"/>
      <c r="DA127" s="980"/>
      <c r="DB127" s="980"/>
      <c r="DC127" s="980"/>
      <c r="DD127" s="980"/>
      <c r="DE127" s="980"/>
      <c r="DF127" s="981"/>
      <c r="DG127" s="949" t="s">
        <v>386</v>
      </c>
      <c r="DH127" s="950"/>
      <c r="DI127" s="950"/>
      <c r="DJ127" s="950"/>
      <c r="DK127" s="950"/>
      <c r="DL127" s="950" t="s">
        <v>386</v>
      </c>
      <c r="DM127" s="950"/>
      <c r="DN127" s="950"/>
      <c r="DO127" s="950"/>
      <c r="DP127" s="950"/>
      <c r="DQ127" s="950" t="s">
        <v>386</v>
      </c>
      <c r="DR127" s="950"/>
      <c r="DS127" s="950"/>
      <c r="DT127" s="950"/>
      <c r="DU127" s="950"/>
      <c r="DV127" s="951" t="s">
        <v>386</v>
      </c>
      <c r="DW127" s="951"/>
      <c r="DX127" s="951"/>
      <c r="DY127" s="951"/>
      <c r="DZ127" s="952"/>
    </row>
    <row r="128" spans="1:130" s="199" customFormat="1" ht="26.25" customHeight="1" thickBot="1" x14ac:dyDescent="0.2">
      <c r="A128" s="1073" t="s">
        <v>460</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461</v>
      </c>
      <c r="X128" s="1075"/>
      <c r="Y128" s="1075"/>
      <c r="Z128" s="1076"/>
      <c r="AA128" s="1077" t="s">
        <v>386</v>
      </c>
      <c r="AB128" s="1078"/>
      <c r="AC128" s="1078"/>
      <c r="AD128" s="1078"/>
      <c r="AE128" s="1079"/>
      <c r="AF128" s="1080" t="s">
        <v>386</v>
      </c>
      <c r="AG128" s="1078"/>
      <c r="AH128" s="1078"/>
      <c r="AI128" s="1078"/>
      <c r="AJ128" s="1079"/>
      <c r="AK128" s="1080" t="s">
        <v>386</v>
      </c>
      <c r="AL128" s="1078"/>
      <c r="AM128" s="1078"/>
      <c r="AN128" s="1078"/>
      <c r="AO128" s="1079"/>
      <c r="AP128" s="1081"/>
      <c r="AQ128" s="1082"/>
      <c r="AR128" s="1082"/>
      <c r="AS128" s="1082"/>
      <c r="AT128" s="1083"/>
      <c r="AU128" s="235"/>
      <c r="AV128" s="235"/>
      <c r="AW128" s="235"/>
      <c r="AX128" s="918" t="s">
        <v>462</v>
      </c>
      <c r="AY128" s="919"/>
      <c r="AZ128" s="919"/>
      <c r="BA128" s="919"/>
      <c r="BB128" s="919"/>
      <c r="BC128" s="919"/>
      <c r="BD128" s="919"/>
      <c r="BE128" s="920"/>
      <c r="BF128" s="1084" t="s">
        <v>110</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463</v>
      </c>
      <c r="CQ128" s="1067"/>
      <c r="CR128" s="1067"/>
      <c r="CS128" s="1067"/>
      <c r="CT128" s="1067"/>
      <c r="CU128" s="1067"/>
      <c r="CV128" s="1067"/>
      <c r="CW128" s="1067"/>
      <c r="CX128" s="1067"/>
      <c r="CY128" s="1067"/>
      <c r="CZ128" s="1067"/>
      <c r="DA128" s="1067"/>
      <c r="DB128" s="1067"/>
      <c r="DC128" s="1067"/>
      <c r="DD128" s="1067"/>
      <c r="DE128" s="1067"/>
      <c r="DF128" s="1068"/>
      <c r="DG128" s="1069" t="s">
        <v>110</v>
      </c>
      <c r="DH128" s="1070"/>
      <c r="DI128" s="1070"/>
      <c r="DJ128" s="1070"/>
      <c r="DK128" s="1070"/>
      <c r="DL128" s="1070" t="s">
        <v>110</v>
      </c>
      <c r="DM128" s="1070"/>
      <c r="DN128" s="1070"/>
      <c r="DO128" s="1070"/>
      <c r="DP128" s="1070"/>
      <c r="DQ128" s="1070" t="s">
        <v>110</v>
      </c>
      <c r="DR128" s="1070"/>
      <c r="DS128" s="1070"/>
      <c r="DT128" s="1070"/>
      <c r="DU128" s="1070"/>
      <c r="DV128" s="1071" t="s">
        <v>110</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464</v>
      </c>
      <c r="X129" s="1104"/>
      <c r="Y129" s="1104"/>
      <c r="Z129" s="1105"/>
      <c r="AA129" s="988">
        <v>3012078</v>
      </c>
      <c r="AB129" s="989"/>
      <c r="AC129" s="989"/>
      <c r="AD129" s="989"/>
      <c r="AE129" s="990"/>
      <c r="AF129" s="991">
        <v>3008723</v>
      </c>
      <c r="AG129" s="989"/>
      <c r="AH129" s="989"/>
      <c r="AI129" s="989"/>
      <c r="AJ129" s="990"/>
      <c r="AK129" s="991">
        <v>2961896</v>
      </c>
      <c r="AL129" s="989"/>
      <c r="AM129" s="989"/>
      <c r="AN129" s="989"/>
      <c r="AO129" s="990"/>
      <c r="AP129" s="1106"/>
      <c r="AQ129" s="1107"/>
      <c r="AR129" s="1107"/>
      <c r="AS129" s="1107"/>
      <c r="AT129" s="1108"/>
      <c r="AU129" s="237"/>
      <c r="AV129" s="237"/>
      <c r="AW129" s="237"/>
      <c r="AX129" s="1097" t="s">
        <v>465</v>
      </c>
      <c r="AY129" s="980"/>
      <c r="AZ129" s="980"/>
      <c r="BA129" s="980"/>
      <c r="BB129" s="980"/>
      <c r="BC129" s="980"/>
      <c r="BD129" s="980"/>
      <c r="BE129" s="981"/>
      <c r="BF129" s="1098" t="s">
        <v>110</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467</v>
      </c>
      <c r="X130" s="1104"/>
      <c r="Y130" s="1104"/>
      <c r="Z130" s="1105"/>
      <c r="AA130" s="988">
        <v>427978</v>
      </c>
      <c r="AB130" s="989"/>
      <c r="AC130" s="989"/>
      <c r="AD130" s="989"/>
      <c r="AE130" s="990"/>
      <c r="AF130" s="991">
        <v>383396</v>
      </c>
      <c r="AG130" s="989"/>
      <c r="AH130" s="989"/>
      <c r="AI130" s="989"/>
      <c r="AJ130" s="990"/>
      <c r="AK130" s="991">
        <v>378411</v>
      </c>
      <c r="AL130" s="989"/>
      <c r="AM130" s="989"/>
      <c r="AN130" s="989"/>
      <c r="AO130" s="990"/>
      <c r="AP130" s="1106"/>
      <c r="AQ130" s="1107"/>
      <c r="AR130" s="1107"/>
      <c r="AS130" s="1107"/>
      <c r="AT130" s="1108"/>
      <c r="AU130" s="237"/>
      <c r="AV130" s="237"/>
      <c r="AW130" s="237"/>
      <c r="AX130" s="1097" t="s">
        <v>468</v>
      </c>
      <c r="AY130" s="980"/>
      <c r="AZ130" s="980"/>
      <c r="BA130" s="980"/>
      <c r="BB130" s="980"/>
      <c r="BC130" s="980"/>
      <c r="BD130" s="980"/>
      <c r="BE130" s="981"/>
      <c r="BF130" s="1134">
        <v>5.2</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469</v>
      </c>
      <c r="X131" s="1142"/>
      <c r="Y131" s="1142"/>
      <c r="Z131" s="1143"/>
      <c r="AA131" s="1035">
        <v>2584100</v>
      </c>
      <c r="AB131" s="1014"/>
      <c r="AC131" s="1014"/>
      <c r="AD131" s="1014"/>
      <c r="AE131" s="1015"/>
      <c r="AF131" s="1013">
        <v>2625327</v>
      </c>
      <c r="AG131" s="1014"/>
      <c r="AH131" s="1014"/>
      <c r="AI131" s="1014"/>
      <c r="AJ131" s="1015"/>
      <c r="AK131" s="1013">
        <v>2583485</v>
      </c>
      <c r="AL131" s="1014"/>
      <c r="AM131" s="1014"/>
      <c r="AN131" s="1014"/>
      <c r="AO131" s="1015"/>
      <c r="AP131" s="1144"/>
      <c r="AQ131" s="1145"/>
      <c r="AR131" s="1145"/>
      <c r="AS131" s="1145"/>
      <c r="AT131" s="1146"/>
      <c r="AU131" s="237"/>
      <c r="AV131" s="237"/>
      <c r="AW131" s="237"/>
      <c r="AX131" s="1116" t="s">
        <v>470</v>
      </c>
      <c r="AY131" s="1067"/>
      <c r="AZ131" s="1067"/>
      <c r="BA131" s="1067"/>
      <c r="BB131" s="1067"/>
      <c r="BC131" s="1067"/>
      <c r="BD131" s="1067"/>
      <c r="BE131" s="1068"/>
      <c r="BF131" s="1117" t="s">
        <v>386</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471</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472</v>
      </c>
      <c r="W132" s="1127"/>
      <c r="X132" s="1127"/>
      <c r="Y132" s="1127"/>
      <c r="Z132" s="1128"/>
      <c r="AA132" s="1129">
        <v>6.3114817539999999</v>
      </c>
      <c r="AB132" s="1130"/>
      <c r="AC132" s="1130"/>
      <c r="AD132" s="1130"/>
      <c r="AE132" s="1131"/>
      <c r="AF132" s="1132">
        <v>4.5547088039999997</v>
      </c>
      <c r="AG132" s="1130"/>
      <c r="AH132" s="1130"/>
      <c r="AI132" s="1130"/>
      <c r="AJ132" s="1131"/>
      <c r="AK132" s="1132">
        <v>4.9175048429999997</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473</v>
      </c>
      <c r="W133" s="1110"/>
      <c r="X133" s="1110"/>
      <c r="Y133" s="1110"/>
      <c r="Z133" s="1111"/>
      <c r="AA133" s="1112">
        <v>8</v>
      </c>
      <c r="AB133" s="1113"/>
      <c r="AC133" s="1113"/>
      <c r="AD133" s="1113"/>
      <c r="AE133" s="1114"/>
      <c r="AF133" s="1112">
        <v>6.1</v>
      </c>
      <c r="AG133" s="1113"/>
      <c r="AH133" s="1113"/>
      <c r="AI133" s="1113"/>
      <c r="AJ133" s="1114"/>
      <c r="AK133" s="1112">
        <v>5.2</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10"/>
  <sheetViews>
    <sheetView showGridLines="0" view="pageBreakPreview" topLeftCell="Q49"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02"/>
  <sheetViews>
    <sheetView showGridLines="0" topLeftCell="O1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74"/>
  <sheetViews>
    <sheetView showGridLines="0" view="pageBreakPreview" topLeftCell="C10"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474</v>
      </c>
      <c r="B5" s="248"/>
      <c r="C5" s="248"/>
      <c r="D5" s="248"/>
      <c r="E5" s="248"/>
      <c r="F5" s="248"/>
      <c r="G5" s="248"/>
      <c r="H5" s="248"/>
      <c r="I5" s="248"/>
      <c r="J5" s="248"/>
      <c r="K5" s="248"/>
      <c r="L5" s="248"/>
      <c r="M5" s="248"/>
      <c r="N5" s="248"/>
      <c r="O5" s="249"/>
    </row>
    <row r="6" spans="1:16" x14ac:dyDescent="0.15">
      <c r="A6" s="250"/>
      <c r="B6" s="246"/>
      <c r="C6" s="246"/>
      <c r="D6" s="246"/>
      <c r="E6" s="246"/>
      <c r="F6" s="246"/>
      <c r="G6" s="251" t="s">
        <v>475</v>
      </c>
      <c r="H6" s="251"/>
      <c r="I6" s="251"/>
      <c r="J6" s="251"/>
      <c r="K6" s="246"/>
      <c r="L6" s="246"/>
      <c r="M6" s="246"/>
      <c r="N6" s="246"/>
    </row>
    <row r="7" spans="1:16" x14ac:dyDescent="0.15">
      <c r="A7" s="250"/>
      <c r="B7" s="246"/>
      <c r="C7" s="246"/>
      <c r="D7" s="246"/>
      <c r="E7" s="246"/>
      <c r="F7" s="246"/>
      <c r="G7" s="253"/>
      <c r="H7" s="254"/>
      <c r="I7" s="254"/>
      <c r="J7" s="255"/>
      <c r="K7" s="1150" t="s">
        <v>476</v>
      </c>
      <c r="L7" s="256"/>
      <c r="M7" s="257" t="s">
        <v>477</v>
      </c>
      <c r="N7" s="258"/>
    </row>
    <row r="8" spans="1:16" x14ac:dyDescent="0.15">
      <c r="A8" s="250"/>
      <c r="B8" s="246"/>
      <c r="C8" s="246"/>
      <c r="D8" s="246"/>
      <c r="E8" s="246"/>
      <c r="F8" s="246"/>
      <c r="G8" s="259"/>
      <c r="H8" s="260"/>
      <c r="I8" s="260"/>
      <c r="J8" s="261"/>
      <c r="K8" s="1151"/>
      <c r="L8" s="262" t="s">
        <v>478</v>
      </c>
      <c r="M8" s="263" t="s">
        <v>479</v>
      </c>
      <c r="N8" s="264" t="s">
        <v>480</v>
      </c>
    </row>
    <row r="9" spans="1:16" x14ac:dyDescent="0.15">
      <c r="A9" s="250"/>
      <c r="B9" s="246"/>
      <c r="C9" s="246"/>
      <c r="D9" s="246"/>
      <c r="E9" s="246"/>
      <c r="F9" s="246"/>
      <c r="G9" s="1152" t="s">
        <v>481</v>
      </c>
      <c r="H9" s="1153"/>
      <c r="I9" s="1153"/>
      <c r="J9" s="1154"/>
      <c r="K9" s="265">
        <v>716913</v>
      </c>
      <c r="L9" s="266">
        <v>95283</v>
      </c>
      <c r="M9" s="267">
        <v>134601</v>
      </c>
      <c r="N9" s="268">
        <v>-29.2</v>
      </c>
    </row>
    <row r="10" spans="1:16" x14ac:dyDescent="0.15">
      <c r="A10" s="250"/>
      <c r="B10" s="246"/>
      <c r="C10" s="246"/>
      <c r="D10" s="246"/>
      <c r="E10" s="246"/>
      <c r="F10" s="246"/>
      <c r="G10" s="1152" t="s">
        <v>482</v>
      </c>
      <c r="H10" s="1153"/>
      <c r="I10" s="1153"/>
      <c r="J10" s="1154"/>
      <c r="K10" s="269">
        <v>95503</v>
      </c>
      <c r="L10" s="270">
        <v>12693</v>
      </c>
      <c r="M10" s="271">
        <v>15652</v>
      </c>
      <c r="N10" s="272">
        <v>-18.899999999999999</v>
      </c>
    </row>
    <row r="11" spans="1:16" ht="13.5" customHeight="1" x14ac:dyDescent="0.15">
      <c r="A11" s="250"/>
      <c r="B11" s="246"/>
      <c r="C11" s="246"/>
      <c r="D11" s="246"/>
      <c r="E11" s="246"/>
      <c r="F11" s="246"/>
      <c r="G11" s="1152" t="s">
        <v>483</v>
      </c>
      <c r="H11" s="1153"/>
      <c r="I11" s="1153"/>
      <c r="J11" s="1154"/>
      <c r="K11" s="269">
        <v>123138</v>
      </c>
      <c r="L11" s="270">
        <v>16366</v>
      </c>
      <c r="M11" s="271">
        <v>22688</v>
      </c>
      <c r="N11" s="272">
        <v>-27.9</v>
      </c>
    </row>
    <row r="12" spans="1:16" ht="13.5" customHeight="1" x14ac:dyDescent="0.15">
      <c r="A12" s="250"/>
      <c r="B12" s="246"/>
      <c r="C12" s="246"/>
      <c r="D12" s="246"/>
      <c r="E12" s="246"/>
      <c r="F12" s="246"/>
      <c r="G12" s="1152" t="s">
        <v>484</v>
      </c>
      <c r="H12" s="1153"/>
      <c r="I12" s="1153"/>
      <c r="J12" s="1154"/>
      <c r="K12" s="269" t="s">
        <v>485</v>
      </c>
      <c r="L12" s="270" t="s">
        <v>485</v>
      </c>
      <c r="M12" s="271">
        <v>3308</v>
      </c>
      <c r="N12" s="272" t="s">
        <v>485</v>
      </c>
    </row>
    <row r="13" spans="1:16" ht="13.5" customHeight="1" x14ac:dyDescent="0.15">
      <c r="A13" s="250"/>
      <c r="B13" s="246"/>
      <c r="C13" s="246"/>
      <c r="D13" s="246"/>
      <c r="E13" s="246"/>
      <c r="F13" s="246"/>
      <c r="G13" s="1152" t="s">
        <v>486</v>
      </c>
      <c r="H13" s="1153"/>
      <c r="I13" s="1153"/>
      <c r="J13" s="1154"/>
      <c r="K13" s="269" t="s">
        <v>485</v>
      </c>
      <c r="L13" s="270" t="s">
        <v>485</v>
      </c>
      <c r="M13" s="271">
        <v>1</v>
      </c>
      <c r="N13" s="272" t="s">
        <v>485</v>
      </c>
    </row>
    <row r="14" spans="1:16" ht="13.5" customHeight="1" x14ac:dyDescent="0.15">
      <c r="A14" s="250"/>
      <c r="B14" s="246"/>
      <c r="C14" s="246"/>
      <c r="D14" s="246"/>
      <c r="E14" s="246"/>
      <c r="F14" s="246"/>
      <c r="G14" s="1152" t="s">
        <v>487</v>
      </c>
      <c r="H14" s="1153"/>
      <c r="I14" s="1153"/>
      <c r="J14" s="1154"/>
      <c r="K14" s="269">
        <v>46943</v>
      </c>
      <c r="L14" s="270">
        <v>6239</v>
      </c>
      <c r="M14" s="271">
        <v>6215</v>
      </c>
      <c r="N14" s="272">
        <v>0.4</v>
      </c>
    </row>
    <row r="15" spans="1:16" ht="13.5" customHeight="1" x14ac:dyDescent="0.15">
      <c r="A15" s="250"/>
      <c r="B15" s="246"/>
      <c r="C15" s="246"/>
      <c r="D15" s="246"/>
      <c r="E15" s="246"/>
      <c r="F15" s="246"/>
      <c r="G15" s="1152" t="s">
        <v>488</v>
      </c>
      <c r="H15" s="1153"/>
      <c r="I15" s="1153"/>
      <c r="J15" s="1154"/>
      <c r="K15" s="269" t="s">
        <v>485</v>
      </c>
      <c r="L15" s="270" t="s">
        <v>485</v>
      </c>
      <c r="M15" s="271">
        <v>3213</v>
      </c>
      <c r="N15" s="272" t="s">
        <v>485</v>
      </c>
    </row>
    <row r="16" spans="1:16" x14ac:dyDescent="0.15">
      <c r="A16" s="250"/>
      <c r="B16" s="246"/>
      <c r="C16" s="246"/>
      <c r="D16" s="246"/>
      <c r="E16" s="246"/>
      <c r="F16" s="246"/>
      <c r="G16" s="1155" t="s">
        <v>489</v>
      </c>
      <c r="H16" s="1156"/>
      <c r="I16" s="1156"/>
      <c r="J16" s="1157"/>
      <c r="K16" s="270">
        <v>-66883</v>
      </c>
      <c r="L16" s="270">
        <v>-8889</v>
      </c>
      <c r="M16" s="271">
        <v>-15018</v>
      </c>
      <c r="N16" s="272">
        <v>-40.799999999999997</v>
      </c>
    </row>
    <row r="17" spans="1:16" x14ac:dyDescent="0.15">
      <c r="A17" s="250"/>
      <c r="B17" s="246"/>
      <c r="C17" s="246"/>
      <c r="D17" s="246"/>
      <c r="E17" s="246"/>
      <c r="F17" s="246"/>
      <c r="G17" s="1155" t="s">
        <v>169</v>
      </c>
      <c r="H17" s="1156"/>
      <c r="I17" s="1156"/>
      <c r="J17" s="1157"/>
      <c r="K17" s="270">
        <v>915614</v>
      </c>
      <c r="L17" s="270">
        <v>121692</v>
      </c>
      <c r="M17" s="271">
        <v>170662</v>
      </c>
      <c r="N17" s="272">
        <v>-28.7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490</v>
      </c>
      <c r="H19" s="246"/>
      <c r="I19" s="246"/>
      <c r="J19" s="246"/>
      <c r="K19" s="246"/>
      <c r="L19" s="246"/>
      <c r="M19" s="246"/>
      <c r="N19" s="246"/>
    </row>
    <row r="20" spans="1:16" x14ac:dyDescent="0.15">
      <c r="A20" s="250"/>
      <c r="B20" s="246"/>
      <c r="C20" s="246"/>
      <c r="D20" s="246"/>
      <c r="E20" s="246"/>
      <c r="F20" s="246"/>
      <c r="G20" s="274"/>
      <c r="H20" s="275"/>
      <c r="I20" s="275"/>
      <c r="J20" s="276"/>
      <c r="K20" s="277" t="s">
        <v>491</v>
      </c>
      <c r="L20" s="278" t="s">
        <v>492</v>
      </c>
      <c r="M20" s="279" t="s">
        <v>493</v>
      </c>
      <c r="N20" s="280"/>
    </row>
    <row r="21" spans="1:16" s="286" customFormat="1" x14ac:dyDescent="0.15">
      <c r="A21" s="281"/>
      <c r="B21" s="251"/>
      <c r="C21" s="251"/>
      <c r="D21" s="251"/>
      <c r="E21" s="251"/>
      <c r="F21" s="251"/>
      <c r="G21" s="1147" t="s">
        <v>494</v>
      </c>
      <c r="H21" s="1148"/>
      <c r="I21" s="1148"/>
      <c r="J21" s="1149"/>
      <c r="K21" s="282">
        <v>10.77</v>
      </c>
      <c r="L21" s="283">
        <v>15.35</v>
      </c>
      <c r="M21" s="284">
        <v>-4.58</v>
      </c>
      <c r="N21" s="251"/>
      <c r="O21" s="285"/>
      <c r="P21" s="281"/>
    </row>
    <row r="22" spans="1:16" s="286" customFormat="1" x14ac:dyDescent="0.15">
      <c r="A22" s="281"/>
      <c r="B22" s="251"/>
      <c r="C22" s="251"/>
      <c r="D22" s="251"/>
      <c r="E22" s="251"/>
      <c r="F22" s="251"/>
      <c r="G22" s="1147" t="s">
        <v>495</v>
      </c>
      <c r="H22" s="1148"/>
      <c r="I22" s="1148"/>
      <c r="J22" s="1149"/>
      <c r="K22" s="287">
        <v>97.7</v>
      </c>
      <c r="L22" s="288">
        <v>96.1</v>
      </c>
      <c r="M22" s="289">
        <v>1.6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498</v>
      </c>
      <c r="H29" s="251"/>
      <c r="I29" s="251"/>
      <c r="J29" s="251"/>
      <c r="K29" s="246"/>
      <c r="L29" s="246"/>
      <c r="M29" s="246"/>
      <c r="N29" s="246"/>
      <c r="O29" s="295"/>
    </row>
    <row r="30" spans="1:16" x14ac:dyDescent="0.15">
      <c r="A30" s="250"/>
      <c r="B30" s="246"/>
      <c r="C30" s="246"/>
      <c r="D30" s="246"/>
      <c r="E30" s="246"/>
      <c r="F30" s="246"/>
      <c r="G30" s="253"/>
      <c r="H30" s="254"/>
      <c r="I30" s="254"/>
      <c r="J30" s="255"/>
      <c r="K30" s="1150" t="s">
        <v>476</v>
      </c>
      <c r="L30" s="256"/>
      <c r="M30" s="257" t="s">
        <v>477</v>
      </c>
      <c r="N30" s="258"/>
    </row>
    <row r="31" spans="1:16" x14ac:dyDescent="0.15">
      <c r="A31" s="250"/>
      <c r="B31" s="246"/>
      <c r="C31" s="246"/>
      <c r="D31" s="246"/>
      <c r="E31" s="246"/>
      <c r="F31" s="246"/>
      <c r="G31" s="259"/>
      <c r="H31" s="260"/>
      <c r="I31" s="260"/>
      <c r="J31" s="261"/>
      <c r="K31" s="1151"/>
      <c r="L31" s="262" t="s">
        <v>478</v>
      </c>
      <c r="M31" s="263" t="s">
        <v>479</v>
      </c>
      <c r="N31" s="264" t="s">
        <v>480</v>
      </c>
    </row>
    <row r="32" spans="1:16" ht="27" customHeight="1" x14ac:dyDescent="0.15">
      <c r="A32" s="250"/>
      <c r="B32" s="246"/>
      <c r="C32" s="246"/>
      <c r="D32" s="246"/>
      <c r="E32" s="246"/>
      <c r="F32" s="246"/>
      <c r="G32" s="1163" t="s">
        <v>499</v>
      </c>
      <c r="H32" s="1164"/>
      <c r="I32" s="1164"/>
      <c r="J32" s="1165"/>
      <c r="K32" s="296">
        <v>257956</v>
      </c>
      <c r="L32" s="296">
        <v>34284</v>
      </c>
      <c r="M32" s="297">
        <v>102910</v>
      </c>
      <c r="N32" s="298">
        <v>-66.7</v>
      </c>
    </row>
    <row r="33" spans="1:16" ht="13.5" customHeight="1" x14ac:dyDescent="0.15">
      <c r="A33" s="250"/>
      <c r="B33" s="246"/>
      <c r="C33" s="246"/>
      <c r="D33" s="246"/>
      <c r="E33" s="246"/>
      <c r="F33" s="246"/>
      <c r="G33" s="1163" t="s">
        <v>500</v>
      </c>
      <c r="H33" s="1164"/>
      <c r="I33" s="1164"/>
      <c r="J33" s="1165"/>
      <c r="K33" s="296" t="s">
        <v>485</v>
      </c>
      <c r="L33" s="296" t="s">
        <v>485</v>
      </c>
      <c r="M33" s="297">
        <v>73</v>
      </c>
      <c r="N33" s="298" t="s">
        <v>485</v>
      </c>
    </row>
    <row r="34" spans="1:16" ht="27" customHeight="1" x14ac:dyDescent="0.15">
      <c r="A34" s="250"/>
      <c r="B34" s="246"/>
      <c r="C34" s="246"/>
      <c r="D34" s="246"/>
      <c r="E34" s="246"/>
      <c r="F34" s="246"/>
      <c r="G34" s="1163" t="s">
        <v>501</v>
      </c>
      <c r="H34" s="1164"/>
      <c r="I34" s="1164"/>
      <c r="J34" s="1165"/>
      <c r="K34" s="296" t="s">
        <v>485</v>
      </c>
      <c r="L34" s="296" t="s">
        <v>485</v>
      </c>
      <c r="M34" s="297">
        <v>271</v>
      </c>
      <c r="N34" s="298" t="s">
        <v>485</v>
      </c>
    </row>
    <row r="35" spans="1:16" ht="27" customHeight="1" x14ac:dyDescent="0.15">
      <c r="A35" s="250"/>
      <c r="B35" s="246"/>
      <c r="C35" s="246"/>
      <c r="D35" s="246"/>
      <c r="E35" s="246"/>
      <c r="F35" s="246"/>
      <c r="G35" s="1163" t="s">
        <v>502</v>
      </c>
      <c r="H35" s="1164"/>
      <c r="I35" s="1164"/>
      <c r="J35" s="1165"/>
      <c r="K35" s="296">
        <v>202392</v>
      </c>
      <c r="L35" s="296">
        <v>26900</v>
      </c>
      <c r="M35" s="297">
        <v>22640</v>
      </c>
      <c r="N35" s="298">
        <v>18.8</v>
      </c>
    </row>
    <row r="36" spans="1:16" ht="27" customHeight="1" x14ac:dyDescent="0.15">
      <c r="A36" s="250"/>
      <c r="B36" s="246"/>
      <c r="C36" s="246"/>
      <c r="D36" s="246"/>
      <c r="E36" s="246"/>
      <c r="F36" s="246"/>
      <c r="G36" s="1163" t="s">
        <v>503</v>
      </c>
      <c r="H36" s="1164"/>
      <c r="I36" s="1164"/>
      <c r="J36" s="1165"/>
      <c r="K36" s="296">
        <v>4129</v>
      </c>
      <c r="L36" s="296">
        <v>549</v>
      </c>
      <c r="M36" s="297">
        <v>4886</v>
      </c>
      <c r="N36" s="298">
        <v>-88.8</v>
      </c>
    </row>
    <row r="37" spans="1:16" ht="13.5" customHeight="1" x14ac:dyDescent="0.15">
      <c r="A37" s="250"/>
      <c r="B37" s="246"/>
      <c r="C37" s="246"/>
      <c r="D37" s="246"/>
      <c r="E37" s="246"/>
      <c r="F37" s="246"/>
      <c r="G37" s="1163" t="s">
        <v>504</v>
      </c>
      <c r="H37" s="1164"/>
      <c r="I37" s="1164"/>
      <c r="J37" s="1165"/>
      <c r="K37" s="296">
        <v>40977</v>
      </c>
      <c r="L37" s="296">
        <v>5446</v>
      </c>
      <c r="M37" s="297">
        <v>1587</v>
      </c>
      <c r="N37" s="298">
        <v>243.2</v>
      </c>
    </row>
    <row r="38" spans="1:16" ht="27" customHeight="1" x14ac:dyDescent="0.15">
      <c r="A38" s="250"/>
      <c r="B38" s="246"/>
      <c r="C38" s="246"/>
      <c r="D38" s="246"/>
      <c r="E38" s="246"/>
      <c r="F38" s="246"/>
      <c r="G38" s="1166" t="s">
        <v>505</v>
      </c>
      <c r="H38" s="1167"/>
      <c r="I38" s="1167"/>
      <c r="J38" s="1168"/>
      <c r="K38" s="299" t="s">
        <v>485</v>
      </c>
      <c r="L38" s="299" t="s">
        <v>485</v>
      </c>
      <c r="M38" s="300">
        <v>17</v>
      </c>
      <c r="N38" s="301" t="s">
        <v>485</v>
      </c>
      <c r="O38" s="295"/>
    </row>
    <row r="39" spans="1:16" x14ac:dyDescent="0.15">
      <c r="A39" s="250"/>
      <c r="B39" s="246"/>
      <c r="C39" s="246"/>
      <c r="D39" s="246"/>
      <c r="E39" s="246"/>
      <c r="F39" s="246"/>
      <c r="G39" s="1166" t="s">
        <v>506</v>
      </c>
      <c r="H39" s="1167"/>
      <c r="I39" s="1167"/>
      <c r="J39" s="1168"/>
      <c r="K39" s="302" t="s">
        <v>485</v>
      </c>
      <c r="L39" s="302" t="s">
        <v>485</v>
      </c>
      <c r="M39" s="303">
        <v>-4567</v>
      </c>
      <c r="N39" s="304" t="s">
        <v>485</v>
      </c>
      <c r="O39" s="295"/>
    </row>
    <row r="40" spans="1:16" ht="27" customHeight="1" x14ac:dyDescent="0.15">
      <c r="A40" s="250"/>
      <c r="B40" s="246"/>
      <c r="C40" s="246"/>
      <c r="D40" s="246"/>
      <c r="E40" s="246"/>
      <c r="F40" s="246"/>
      <c r="G40" s="1163" t="s">
        <v>507</v>
      </c>
      <c r="H40" s="1164"/>
      <c r="I40" s="1164"/>
      <c r="J40" s="1165"/>
      <c r="K40" s="302">
        <v>-378411</v>
      </c>
      <c r="L40" s="302">
        <v>-50294</v>
      </c>
      <c r="M40" s="303">
        <v>-91042</v>
      </c>
      <c r="N40" s="304">
        <v>-44.8</v>
      </c>
      <c r="O40" s="295"/>
    </row>
    <row r="41" spans="1:16" x14ac:dyDescent="0.15">
      <c r="A41" s="250"/>
      <c r="B41" s="246"/>
      <c r="C41" s="246"/>
      <c r="D41" s="246"/>
      <c r="E41" s="246"/>
      <c r="F41" s="246"/>
      <c r="G41" s="1169" t="s">
        <v>280</v>
      </c>
      <c r="H41" s="1170"/>
      <c r="I41" s="1170"/>
      <c r="J41" s="1171"/>
      <c r="K41" s="296">
        <v>127043</v>
      </c>
      <c r="L41" s="302">
        <v>16885</v>
      </c>
      <c r="M41" s="303">
        <v>36776</v>
      </c>
      <c r="N41" s="304">
        <v>-54.1</v>
      </c>
      <c r="O41" s="295"/>
    </row>
    <row r="42" spans="1:16" x14ac:dyDescent="0.15">
      <c r="A42" s="250"/>
      <c r="B42" s="246"/>
      <c r="C42" s="246"/>
      <c r="D42" s="246"/>
      <c r="E42" s="246"/>
      <c r="F42" s="246"/>
      <c r="G42" s="305" t="s">
        <v>508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510</v>
      </c>
      <c r="H48" s="310"/>
      <c r="I48" s="310"/>
      <c r="J48" s="310"/>
      <c r="K48" s="310"/>
      <c r="L48" s="310"/>
      <c r="M48" s="311"/>
      <c r="N48" s="310"/>
    </row>
    <row r="49" spans="1:14" ht="13.5" customHeight="1" x14ac:dyDescent="0.15">
      <c r="A49" s="250"/>
      <c r="B49" s="246"/>
      <c r="C49" s="246"/>
      <c r="D49" s="246"/>
      <c r="E49" s="246"/>
      <c r="F49" s="246"/>
      <c r="G49" s="312"/>
      <c r="H49" s="313"/>
      <c r="I49" s="1158" t="s">
        <v>476</v>
      </c>
      <c r="J49" s="1160" t="s">
        <v>511</v>
      </c>
      <c r="K49" s="1161"/>
      <c r="L49" s="1161"/>
      <c r="M49" s="1161"/>
      <c r="N49" s="1162"/>
    </row>
    <row r="50" spans="1:14" x14ac:dyDescent="0.15">
      <c r="A50" s="250"/>
      <c r="B50" s="246"/>
      <c r="C50" s="246"/>
      <c r="D50" s="246"/>
      <c r="E50" s="246"/>
      <c r="F50" s="246"/>
      <c r="G50" s="314"/>
      <c r="H50" s="315"/>
      <c r="I50" s="1159"/>
      <c r="J50" s="316" t="s">
        <v>512</v>
      </c>
      <c r="K50" s="317" t="s">
        <v>513</v>
      </c>
      <c r="L50" s="318" t="s">
        <v>514</v>
      </c>
      <c r="M50" s="319" t="s">
        <v>515</v>
      </c>
      <c r="N50" s="320" t="s">
        <v>516</v>
      </c>
    </row>
    <row r="51" spans="1:14" x14ac:dyDescent="0.15">
      <c r="A51" s="250"/>
      <c r="B51" s="246"/>
      <c r="C51" s="246"/>
      <c r="D51" s="246"/>
      <c r="E51" s="246"/>
      <c r="F51" s="246"/>
      <c r="G51" s="312" t="s">
        <v>517</v>
      </c>
      <c r="H51" s="313"/>
      <c r="I51" s="321">
        <v>505855</v>
      </c>
      <c r="J51" s="322">
        <v>65466</v>
      </c>
      <c r="K51" s="323">
        <v>20.5</v>
      </c>
      <c r="L51" s="324">
        <v>146641</v>
      </c>
      <c r="M51" s="325">
        <v>0.3</v>
      </c>
      <c r="N51" s="326">
        <v>20.2</v>
      </c>
    </row>
    <row r="52" spans="1:14" x14ac:dyDescent="0.15">
      <c r="A52" s="250"/>
      <c r="B52" s="246"/>
      <c r="C52" s="246"/>
      <c r="D52" s="246"/>
      <c r="E52" s="246"/>
      <c r="F52" s="246"/>
      <c r="G52" s="327"/>
      <c r="H52" s="328" t="s">
        <v>518</v>
      </c>
      <c r="I52" s="329">
        <v>150563</v>
      </c>
      <c r="J52" s="330">
        <v>19485</v>
      </c>
      <c r="K52" s="331">
        <v>-55.6</v>
      </c>
      <c r="L52" s="332">
        <v>68142</v>
      </c>
      <c r="M52" s="333">
        <v>-9.6999999999999993</v>
      </c>
      <c r="N52" s="334">
        <v>-45.9</v>
      </c>
    </row>
    <row r="53" spans="1:14" x14ac:dyDescent="0.15">
      <c r="A53" s="250"/>
      <c r="B53" s="246"/>
      <c r="C53" s="246"/>
      <c r="D53" s="246"/>
      <c r="E53" s="246"/>
      <c r="F53" s="246"/>
      <c r="G53" s="312" t="s">
        <v>519</v>
      </c>
      <c r="H53" s="313"/>
      <c r="I53" s="321">
        <v>411543</v>
      </c>
      <c r="J53" s="322">
        <v>53274</v>
      </c>
      <c r="K53" s="323">
        <v>-18.600000000000001</v>
      </c>
      <c r="L53" s="324">
        <v>174587</v>
      </c>
      <c r="M53" s="325">
        <v>19.100000000000001</v>
      </c>
      <c r="N53" s="326">
        <v>-37.700000000000003</v>
      </c>
    </row>
    <row r="54" spans="1:14" x14ac:dyDescent="0.15">
      <c r="A54" s="250"/>
      <c r="B54" s="246"/>
      <c r="C54" s="246"/>
      <c r="D54" s="246"/>
      <c r="E54" s="246"/>
      <c r="F54" s="246"/>
      <c r="G54" s="327"/>
      <c r="H54" s="328" t="s">
        <v>518</v>
      </c>
      <c r="I54" s="329">
        <v>181508</v>
      </c>
      <c r="J54" s="330">
        <v>23496</v>
      </c>
      <c r="K54" s="331">
        <v>20.6</v>
      </c>
      <c r="L54" s="332">
        <v>79695</v>
      </c>
      <c r="M54" s="333">
        <v>17</v>
      </c>
      <c r="N54" s="334">
        <v>3.6</v>
      </c>
    </row>
    <row r="55" spans="1:14" x14ac:dyDescent="0.15">
      <c r="A55" s="250"/>
      <c r="B55" s="246"/>
      <c r="C55" s="246"/>
      <c r="D55" s="246"/>
      <c r="E55" s="246"/>
      <c r="F55" s="246"/>
      <c r="G55" s="312" t="s">
        <v>520</v>
      </c>
      <c r="H55" s="313"/>
      <c r="I55" s="321">
        <v>703193</v>
      </c>
      <c r="J55" s="322">
        <v>91837</v>
      </c>
      <c r="K55" s="323">
        <v>72.400000000000006</v>
      </c>
      <c r="L55" s="324">
        <v>175675</v>
      </c>
      <c r="M55" s="325">
        <v>0.6</v>
      </c>
      <c r="N55" s="326">
        <v>71.8</v>
      </c>
    </row>
    <row r="56" spans="1:14" x14ac:dyDescent="0.15">
      <c r="A56" s="250"/>
      <c r="B56" s="246"/>
      <c r="C56" s="246"/>
      <c r="D56" s="246"/>
      <c r="E56" s="246"/>
      <c r="F56" s="246"/>
      <c r="G56" s="327"/>
      <c r="H56" s="328" t="s">
        <v>518</v>
      </c>
      <c r="I56" s="329">
        <v>246572</v>
      </c>
      <c r="J56" s="330">
        <v>32202</v>
      </c>
      <c r="K56" s="331">
        <v>37.1</v>
      </c>
      <c r="L56" s="332">
        <v>87698</v>
      </c>
      <c r="M56" s="333">
        <v>10</v>
      </c>
      <c r="N56" s="334">
        <v>27.1</v>
      </c>
    </row>
    <row r="57" spans="1:14" x14ac:dyDescent="0.15">
      <c r="A57" s="250"/>
      <c r="B57" s="246"/>
      <c r="C57" s="246"/>
      <c r="D57" s="246"/>
      <c r="E57" s="246"/>
      <c r="F57" s="246"/>
      <c r="G57" s="312" t="s">
        <v>521</v>
      </c>
      <c r="H57" s="313"/>
      <c r="I57" s="321">
        <v>1162986</v>
      </c>
      <c r="J57" s="322">
        <v>153834</v>
      </c>
      <c r="K57" s="323">
        <v>67.5</v>
      </c>
      <c r="L57" s="324">
        <v>162193</v>
      </c>
      <c r="M57" s="325">
        <v>-7.7</v>
      </c>
      <c r="N57" s="326">
        <v>75.2</v>
      </c>
    </row>
    <row r="58" spans="1:14" x14ac:dyDescent="0.15">
      <c r="A58" s="250"/>
      <c r="B58" s="246"/>
      <c r="C58" s="246"/>
      <c r="D58" s="246"/>
      <c r="E58" s="246"/>
      <c r="F58" s="246"/>
      <c r="G58" s="327"/>
      <c r="H58" s="328" t="s">
        <v>518</v>
      </c>
      <c r="I58" s="329">
        <v>434206</v>
      </c>
      <c r="J58" s="330">
        <v>57435</v>
      </c>
      <c r="K58" s="331">
        <v>78.400000000000006</v>
      </c>
      <c r="L58" s="332">
        <v>79985</v>
      </c>
      <c r="M58" s="333">
        <v>-8.8000000000000007</v>
      </c>
      <c r="N58" s="334">
        <v>87.2</v>
      </c>
    </row>
    <row r="59" spans="1:14" x14ac:dyDescent="0.15">
      <c r="A59" s="250"/>
      <c r="B59" s="246"/>
      <c r="C59" s="246"/>
      <c r="D59" s="246"/>
      <c r="E59" s="246"/>
      <c r="F59" s="246"/>
      <c r="G59" s="312" t="s">
        <v>522</v>
      </c>
      <c r="H59" s="313"/>
      <c r="I59" s="321">
        <v>429562</v>
      </c>
      <c r="J59" s="322">
        <v>57092</v>
      </c>
      <c r="K59" s="323">
        <v>-62.9</v>
      </c>
      <c r="L59" s="324">
        <v>168868</v>
      </c>
      <c r="M59" s="325">
        <v>4.0999999999999996</v>
      </c>
      <c r="N59" s="326">
        <v>-67</v>
      </c>
    </row>
    <row r="60" spans="1:14" x14ac:dyDescent="0.15">
      <c r="A60" s="250"/>
      <c r="B60" s="246"/>
      <c r="C60" s="246"/>
      <c r="D60" s="246"/>
      <c r="E60" s="246"/>
      <c r="F60" s="246"/>
      <c r="G60" s="327"/>
      <c r="H60" s="328" t="s">
        <v>518</v>
      </c>
      <c r="I60" s="335">
        <v>283686</v>
      </c>
      <c r="J60" s="330">
        <v>37704</v>
      </c>
      <c r="K60" s="331">
        <v>-34.4</v>
      </c>
      <c r="L60" s="332">
        <v>79360</v>
      </c>
      <c r="M60" s="333">
        <v>-0.8</v>
      </c>
      <c r="N60" s="334">
        <v>-33.6</v>
      </c>
    </row>
    <row r="61" spans="1:14" x14ac:dyDescent="0.15">
      <c r="A61" s="250"/>
      <c r="B61" s="246"/>
      <c r="C61" s="246"/>
      <c r="D61" s="246"/>
      <c r="E61" s="246"/>
      <c r="F61" s="246"/>
      <c r="G61" s="312" t="s">
        <v>523</v>
      </c>
      <c r="H61" s="336"/>
      <c r="I61" s="337">
        <v>642628</v>
      </c>
      <c r="J61" s="338">
        <v>84301</v>
      </c>
      <c r="K61" s="339">
        <v>15.8</v>
      </c>
      <c r="L61" s="340">
        <v>165593</v>
      </c>
      <c r="M61" s="341">
        <v>3.3</v>
      </c>
      <c r="N61" s="326">
        <v>12.5</v>
      </c>
    </row>
    <row r="62" spans="1:14" x14ac:dyDescent="0.15">
      <c r="A62" s="250"/>
      <c r="B62" s="246"/>
      <c r="C62" s="246"/>
      <c r="D62" s="246"/>
      <c r="E62" s="246"/>
      <c r="F62" s="246"/>
      <c r="G62" s="327"/>
      <c r="H62" s="328" t="s">
        <v>518</v>
      </c>
      <c r="I62" s="329">
        <v>259307</v>
      </c>
      <c r="J62" s="330">
        <v>34064</v>
      </c>
      <c r="K62" s="331">
        <v>9.1999999999999993</v>
      </c>
      <c r="L62" s="332">
        <v>78976</v>
      </c>
      <c r="M62" s="333">
        <v>1.5</v>
      </c>
      <c r="N62" s="334">
        <v>7.7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topLeftCell="A78"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topLeftCell="A13"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72" t="s">
        <v>3</v>
      </c>
      <c r="D47" s="1172"/>
      <c r="E47" s="1173"/>
      <c r="F47" s="11">
        <v>95.4</v>
      </c>
      <c r="G47" s="12">
        <v>108.78</v>
      </c>
      <c r="H47" s="12">
        <v>113.14</v>
      </c>
      <c r="I47" s="12">
        <v>125.16</v>
      </c>
      <c r="J47" s="13">
        <v>127.88</v>
      </c>
    </row>
    <row r="48" spans="2:10" ht="57.75" customHeight="1" x14ac:dyDescent="0.15">
      <c r="B48" s="14"/>
      <c r="C48" s="1174" t="s">
        <v>4</v>
      </c>
      <c r="D48" s="1174"/>
      <c r="E48" s="1175"/>
      <c r="F48" s="15">
        <v>11.4</v>
      </c>
      <c r="G48" s="16">
        <v>12.35</v>
      </c>
      <c r="H48" s="16">
        <v>12.33</v>
      </c>
      <c r="I48" s="16">
        <v>13.73</v>
      </c>
      <c r="J48" s="17">
        <v>12.57</v>
      </c>
    </row>
    <row r="49" spans="2:10" ht="57.75" customHeight="1" thickBot="1" x14ac:dyDescent="0.2">
      <c r="B49" s="18"/>
      <c r="C49" s="1176" t="s">
        <v>5</v>
      </c>
      <c r="D49" s="1176"/>
      <c r="E49" s="1177"/>
      <c r="F49" s="19">
        <v>3.1</v>
      </c>
      <c r="G49" s="20">
        <v>7.11</v>
      </c>
      <c r="H49" s="20" t="s">
        <v>530</v>
      </c>
      <c r="I49" s="20">
        <v>4.3099999999999996</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topLeftCell="A19"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4" t="s">
        <v>532</v>
      </c>
      <c r="D34" s="1184"/>
      <c r="E34" s="1185"/>
      <c r="F34" s="32">
        <v>11.39</v>
      </c>
      <c r="G34" s="33">
        <v>12.35</v>
      </c>
      <c r="H34" s="33">
        <v>12.32</v>
      </c>
      <c r="I34" s="33">
        <v>13.72</v>
      </c>
      <c r="J34" s="34">
        <v>12.56</v>
      </c>
      <c r="K34" s="22"/>
      <c r="L34" s="22"/>
      <c r="M34" s="22"/>
      <c r="N34" s="22"/>
      <c r="O34" s="22"/>
      <c r="P34" s="22"/>
    </row>
    <row r="35" spans="1:16" ht="39" customHeight="1" x14ac:dyDescent="0.15">
      <c r="A35" s="22"/>
      <c r="B35" s="35"/>
      <c r="C35" s="1178" t="s">
        <v>533</v>
      </c>
      <c r="D35" s="1179"/>
      <c r="E35" s="1180"/>
      <c r="F35" s="36">
        <v>2.09</v>
      </c>
      <c r="G35" s="37">
        <v>2.14</v>
      </c>
      <c r="H35" s="37">
        <v>1.9</v>
      </c>
      <c r="I35" s="37">
        <v>3.3</v>
      </c>
      <c r="J35" s="38">
        <v>1.6</v>
      </c>
      <c r="K35" s="22"/>
      <c r="L35" s="22"/>
      <c r="M35" s="22"/>
      <c r="N35" s="22"/>
      <c r="O35" s="22"/>
      <c r="P35" s="22"/>
    </row>
    <row r="36" spans="1:16" ht="39" customHeight="1" x14ac:dyDescent="0.15">
      <c r="A36" s="22"/>
      <c r="B36" s="35"/>
      <c r="C36" s="1178" t="s">
        <v>534</v>
      </c>
      <c r="D36" s="1179"/>
      <c r="E36" s="1180"/>
      <c r="F36" s="36">
        <v>0.73</v>
      </c>
      <c r="G36" s="37">
        <v>0.67</v>
      </c>
      <c r="H36" s="37">
        <v>0.33</v>
      </c>
      <c r="I36" s="37">
        <v>0.67</v>
      </c>
      <c r="J36" s="38">
        <v>1.03</v>
      </c>
      <c r="K36" s="22"/>
      <c r="L36" s="22"/>
      <c r="M36" s="22"/>
      <c r="N36" s="22"/>
      <c r="O36" s="22"/>
      <c r="P36" s="22"/>
    </row>
    <row r="37" spans="1:16" ht="39" customHeight="1" x14ac:dyDescent="0.15">
      <c r="A37" s="22"/>
      <c r="B37" s="35"/>
      <c r="C37" s="1178" t="s">
        <v>535</v>
      </c>
      <c r="D37" s="1179"/>
      <c r="E37" s="1180"/>
      <c r="F37" s="36">
        <v>0.76</v>
      </c>
      <c r="G37" s="37">
        <v>0.84</v>
      </c>
      <c r="H37" s="37">
        <v>0.57999999999999996</v>
      </c>
      <c r="I37" s="37">
        <v>0.78</v>
      </c>
      <c r="J37" s="38">
        <v>0.99</v>
      </c>
      <c r="K37" s="22"/>
      <c r="L37" s="22"/>
      <c r="M37" s="22"/>
      <c r="N37" s="22"/>
      <c r="O37" s="22"/>
      <c r="P37" s="22"/>
    </row>
    <row r="38" spans="1:16" ht="39" customHeight="1" x14ac:dyDescent="0.15">
      <c r="A38" s="22"/>
      <c r="B38" s="35"/>
      <c r="C38" s="1178" t="s">
        <v>536</v>
      </c>
      <c r="D38" s="1179"/>
      <c r="E38" s="1180"/>
      <c r="F38" s="36">
        <v>0.35</v>
      </c>
      <c r="G38" s="37">
        <v>0.34</v>
      </c>
      <c r="H38" s="37">
        <v>0.27</v>
      </c>
      <c r="I38" s="37">
        <v>0.38</v>
      </c>
      <c r="J38" s="38">
        <v>0.55000000000000004</v>
      </c>
      <c r="K38" s="22"/>
      <c r="L38" s="22"/>
      <c r="M38" s="22"/>
      <c r="N38" s="22"/>
      <c r="O38" s="22"/>
      <c r="P38" s="22"/>
    </row>
    <row r="39" spans="1:16" ht="39" customHeight="1" x14ac:dyDescent="0.15">
      <c r="A39" s="22"/>
      <c r="B39" s="35"/>
      <c r="C39" s="1178" t="s">
        <v>537</v>
      </c>
      <c r="D39" s="1179"/>
      <c r="E39" s="1180"/>
      <c r="F39" s="36">
        <v>0.01</v>
      </c>
      <c r="G39" s="37">
        <v>0.01</v>
      </c>
      <c r="H39" s="37">
        <v>0.04</v>
      </c>
      <c r="I39" s="37">
        <v>0.02</v>
      </c>
      <c r="J39" s="38">
        <v>0.04</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538</v>
      </c>
      <c r="D42" s="1179"/>
      <c r="E42" s="1180"/>
      <c r="F42" s="36" t="s">
        <v>485</v>
      </c>
      <c r="G42" s="37" t="s">
        <v>485</v>
      </c>
      <c r="H42" s="37" t="s">
        <v>485</v>
      </c>
      <c r="I42" s="37" t="s">
        <v>485</v>
      </c>
      <c r="J42" s="38" t="s">
        <v>485</v>
      </c>
      <c r="K42" s="22"/>
      <c r="L42" s="22"/>
      <c r="M42" s="22"/>
      <c r="N42" s="22"/>
      <c r="O42" s="22"/>
      <c r="P42" s="22"/>
    </row>
    <row r="43" spans="1:16" ht="39" customHeight="1" thickBot="1" x14ac:dyDescent="0.2">
      <c r="A43" s="22"/>
      <c r="B43" s="40"/>
      <c r="C43" s="1181" t="s">
        <v>539</v>
      </c>
      <c r="D43" s="1182"/>
      <c r="E43" s="1183"/>
      <c r="F43" s="41" t="s">
        <v>485</v>
      </c>
      <c r="G43" s="42" t="s">
        <v>485</v>
      </c>
      <c r="H43" s="42" t="s">
        <v>485</v>
      </c>
      <c r="I43" s="42" t="s">
        <v>485</v>
      </c>
      <c r="J43" s="43" t="s">
        <v>485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56"/>
  <sheetViews>
    <sheetView showGridLines="0" topLeftCell="F25"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271</v>
      </c>
      <c r="L45" s="60">
        <v>282</v>
      </c>
      <c r="M45" s="60">
        <v>275</v>
      </c>
      <c r="N45" s="60">
        <v>247</v>
      </c>
      <c r="O45" s="61">
        <v>258</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485</v>
      </c>
      <c r="L46" s="64" t="s">
        <v>485</v>
      </c>
      <c r="M46" s="64" t="s">
        <v>485</v>
      </c>
      <c r="N46" s="64" t="s">
        <v>485</v>
      </c>
      <c r="O46" s="65" t="s">
        <v>485</v>
      </c>
      <c r="P46" s="48"/>
      <c r="Q46" s="48"/>
      <c r="R46" s="48"/>
      <c r="S46" s="48"/>
      <c r="T46" s="48"/>
      <c r="U46" s="48"/>
    </row>
    <row r="47" spans="1:21" ht="30.75" customHeight="1" x14ac:dyDescent="0.15">
      <c r="A47" s="48"/>
      <c r="B47" s="1196"/>
      <c r="C47" s="1197"/>
      <c r="D47" s="62"/>
      <c r="E47" s="1188" t="s">
        <v>13</v>
      </c>
      <c r="F47" s="1188"/>
      <c r="G47" s="1188"/>
      <c r="H47" s="1188"/>
      <c r="I47" s="1188"/>
      <c r="J47" s="1189"/>
      <c r="K47" s="63" t="s">
        <v>485</v>
      </c>
      <c r="L47" s="64" t="s">
        <v>485</v>
      </c>
      <c r="M47" s="64" t="s">
        <v>485</v>
      </c>
      <c r="N47" s="64" t="s">
        <v>485</v>
      </c>
      <c r="O47" s="65" t="s">
        <v>485</v>
      </c>
      <c r="P47" s="48"/>
      <c r="Q47" s="48"/>
      <c r="R47" s="48"/>
      <c r="S47" s="48"/>
      <c r="T47" s="48"/>
      <c r="U47" s="48"/>
    </row>
    <row r="48" spans="1:21" ht="30.75" customHeight="1" x14ac:dyDescent="0.15">
      <c r="A48" s="48"/>
      <c r="B48" s="1196"/>
      <c r="C48" s="1197"/>
      <c r="D48" s="62"/>
      <c r="E48" s="1188" t="s">
        <v>14</v>
      </c>
      <c r="F48" s="1188"/>
      <c r="G48" s="1188"/>
      <c r="H48" s="1188"/>
      <c r="I48" s="1188"/>
      <c r="J48" s="1189"/>
      <c r="K48" s="63">
        <v>199</v>
      </c>
      <c r="L48" s="64">
        <v>195</v>
      </c>
      <c r="M48" s="64">
        <v>197</v>
      </c>
      <c r="N48" s="64">
        <v>214</v>
      </c>
      <c r="O48" s="65">
        <v>202</v>
      </c>
      <c r="P48" s="48"/>
      <c r="Q48" s="48"/>
      <c r="R48" s="48"/>
      <c r="S48" s="48"/>
      <c r="T48" s="48"/>
      <c r="U48" s="48"/>
    </row>
    <row r="49" spans="1:21" ht="30.75" customHeight="1" x14ac:dyDescent="0.15">
      <c r="A49" s="48"/>
      <c r="B49" s="1196"/>
      <c r="C49" s="1197"/>
      <c r="D49" s="62"/>
      <c r="E49" s="1188" t="s">
        <v>15</v>
      </c>
      <c r="F49" s="1188"/>
      <c r="G49" s="1188"/>
      <c r="H49" s="1188"/>
      <c r="I49" s="1188"/>
      <c r="J49" s="1189"/>
      <c r="K49" s="63" t="s">
        <v>485</v>
      </c>
      <c r="L49" s="64">
        <v>0</v>
      </c>
      <c r="M49" s="64">
        <v>1</v>
      </c>
      <c r="N49" s="64">
        <v>1</v>
      </c>
      <c r="O49" s="65">
        <v>4</v>
      </c>
      <c r="P49" s="48"/>
      <c r="Q49" s="48"/>
      <c r="R49" s="48"/>
      <c r="S49" s="48"/>
      <c r="T49" s="48"/>
      <c r="U49" s="48"/>
    </row>
    <row r="50" spans="1:21" ht="30.75" customHeight="1" x14ac:dyDescent="0.15">
      <c r="A50" s="48"/>
      <c r="B50" s="1196"/>
      <c r="C50" s="1197"/>
      <c r="D50" s="62"/>
      <c r="E50" s="1188" t="s">
        <v>16</v>
      </c>
      <c r="F50" s="1188"/>
      <c r="G50" s="1188"/>
      <c r="H50" s="1188"/>
      <c r="I50" s="1188"/>
      <c r="J50" s="1189"/>
      <c r="K50" s="63">
        <v>200</v>
      </c>
      <c r="L50" s="64">
        <v>139</v>
      </c>
      <c r="M50" s="64">
        <v>119</v>
      </c>
      <c r="N50" s="64">
        <v>41</v>
      </c>
      <c r="O50" s="65">
        <v>41</v>
      </c>
      <c r="P50" s="48"/>
      <c r="Q50" s="48"/>
      <c r="R50" s="48"/>
      <c r="S50" s="48"/>
      <c r="T50" s="48"/>
      <c r="U50" s="48"/>
    </row>
    <row r="51" spans="1:21" ht="30.75" customHeight="1" x14ac:dyDescent="0.15">
      <c r="A51" s="48"/>
      <c r="B51" s="1198"/>
      <c r="C51" s="1199"/>
      <c r="D51" s="66"/>
      <c r="E51" s="1188" t="s">
        <v>17</v>
      </c>
      <c r="F51" s="1188"/>
      <c r="G51" s="1188"/>
      <c r="H51" s="1188"/>
      <c r="I51" s="1188"/>
      <c r="J51" s="1189"/>
      <c r="K51" s="63" t="s">
        <v>485</v>
      </c>
      <c r="L51" s="64" t="s">
        <v>485</v>
      </c>
      <c r="M51" s="64" t="s">
        <v>485</v>
      </c>
      <c r="N51" s="64" t="s">
        <v>485</v>
      </c>
      <c r="O51" s="65" t="s">
        <v>485</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402</v>
      </c>
      <c r="L52" s="64">
        <v>413</v>
      </c>
      <c r="M52" s="64">
        <v>428</v>
      </c>
      <c r="N52" s="64">
        <v>385</v>
      </c>
      <c r="O52" s="65">
        <v>379</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268</v>
      </c>
      <c r="L53" s="69">
        <v>203</v>
      </c>
      <c r="M53" s="69">
        <v>164</v>
      </c>
      <c r="N53" s="69">
        <v>118</v>
      </c>
      <c r="O53" s="70">
        <v>126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525</v>
      </c>
      <c r="J40" s="79" t="s">
        <v>526</v>
      </c>
      <c r="K40" s="79" t="s">
        <v>527</v>
      </c>
      <c r="L40" s="79" t="s">
        <v>528</v>
      </c>
      <c r="M40" s="80" t="s">
        <v>529</v>
      </c>
    </row>
    <row r="41" spans="2:13" ht="27.75" customHeight="1" x14ac:dyDescent="0.15">
      <c r="B41" s="1202" t="s">
        <v>23</v>
      </c>
      <c r="C41" s="1203"/>
      <c r="D41" s="81"/>
      <c r="E41" s="1208" t="s">
        <v>24</v>
      </c>
      <c r="F41" s="1208"/>
      <c r="G41" s="1208"/>
      <c r="H41" s="1209"/>
      <c r="I41" s="82">
        <v>2430</v>
      </c>
      <c r="J41" s="83">
        <v>2418</v>
      </c>
      <c r="K41" s="83">
        <v>2534</v>
      </c>
      <c r="L41" s="83">
        <v>2906</v>
      </c>
      <c r="M41" s="84">
        <v>2826</v>
      </c>
    </row>
    <row r="42" spans="2:13" ht="27.75" customHeight="1" x14ac:dyDescent="0.15">
      <c r="B42" s="1204"/>
      <c r="C42" s="1205"/>
      <c r="D42" s="85"/>
      <c r="E42" s="1210" t="s">
        <v>25</v>
      </c>
      <c r="F42" s="1210"/>
      <c r="G42" s="1210"/>
      <c r="H42" s="1211"/>
      <c r="I42" s="86">
        <v>409</v>
      </c>
      <c r="J42" s="87">
        <v>284</v>
      </c>
      <c r="K42" s="87">
        <v>155</v>
      </c>
      <c r="L42" s="87">
        <v>117</v>
      </c>
      <c r="M42" s="88">
        <v>79</v>
      </c>
    </row>
    <row r="43" spans="2:13" ht="27.75" customHeight="1" x14ac:dyDescent="0.15">
      <c r="B43" s="1204"/>
      <c r="C43" s="1205"/>
      <c r="D43" s="85"/>
      <c r="E43" s="1210" t="s">
        <v>26</v>
      </c>
      <c r="F43" s="1210"/>
      <c r="G43" s="1210"/>
      <c r="H43" s="1211"/>
      <c r="I43" s="86">
        <v>2526</v>
      </c>
      <c r="J43" s="87">
        <v>2461</v>
      </c>
      <c r="K43" s="87">
        <v>2373</v>
      </c>
      <c r="L43" s="87">
        <v>2322</v>
      </c>
      <c r="M43" s="88">
        <v>2140</v>
      </c>
    </row>
    <row r="44" spans="2:13" ht="27.75" customHeight="1" x14ac:dyDescent="0.15">
      <c r="B44" s="1204"/>
      <c r="C44" s="1205"/>
      <c r="D44" s="85"/>
      <c r="E44" s="1210" t="s">
        <v>27</v>
      </c>
      <c r="F44" s="1210"/>
      <c r="G44" s="1210"/>
      <c r="H44" s="1211"/>
      <c r="I44" s="86">
        <v>4</v>
      </c>
      <c r="J44" s="87">
        <v>12</v>
      </c>
      <c r="K44" s="87">
        <v>33</v>
      </c>
      <c r="L44" s="87">
        <v>38</v>
      </c>
      <c r="M44" s="88">
        <v>55</v>
      </c>
    </row>
    <row r="45" spans="2:13" ht="27.75" customHeight="1" x14ac:dyDescent="0.15">
      <c r="B45" s="1204"/>
      <c r="C45" s="1205"/>
      <c r="D45" s="85"/>
      <c r="E45" s="1210" t="s">
        <v>28</v>
      </c>
      <c r="F45" s="1210"/>
      <c r="G45" s="1210"/>
      <c r="H45" s="1211"/>
      <c r="I45" s="86">
        <v>866</v>
      </c>
      <c r="J45" s="87">
        <v>846</v>
      </c>
      <c r="K45" s="87">
        <v>796</v>
      </c>
      <c r="L45" s="87">
        <v>744</v>
      </c>
      <c r="M45" s="88">
        <v>734</v>
      </c>
    </row>
    <row r="46" spans="2:13" ht="27.75" customHeight="1" x14ac:dyDescent="0.15">
      <c r="B46" s="1204"/>
      <c r="C46" s="1205"/>
      <c r="D46" s="89"/>
      <c r="E46" s="1210" t="s">
        <v>29</v>
      </c>
      <c r="F46" s="1210"/>
      <c r="G46" s="1210"/>
      <c r="H46" s="1211"/>
      <c r="I46" s="86" t="s">
        <v>485</v>
      </c>
      <c r="J46" s="87" t="s">
        <v>485</v>
      </c>
      <c r="K46" s="87" t="s">
        <v>485</v>
      </c>
      <c r="L46" s="87" t="s">
        <v>485</v>
      </c>
      <c r="M46" s="88" t="s">
        <v>485</v>
      </c>
    </row>
    <row r="47" spans="2:13" ht="27.75" customHeight="1" x14ac:dyDescent="0.15">
      <c r="B47" s="1204"/>
      <c r="C47" s="1205"/>
      <c r="D47" s="90"/>
      <c r="E47" s="1212" t="s">
        <v>30</v>
      </c>
      <c r="F47" s="1213"/>
      <c r="G47" s="1213"/>
      <c r="H47" s="1214"/>
      <c r="I47" s="86" t="s">
        <v>485</v>
      </c>
      <c r="J47" s="87" t="s">
        <v>485</v>
      </c>
      <c r="K47" s="87" t="s">
        <v>485</v>
      </c>
      <c r="L47" s="87" t="s">
        <v>485</v>
      </c>
      <c r="M47" s="88" t="s">
        <v>485</v>
      </c>
    </row>
    <row r="48" spans="2:13" ht="27.75" customHeight="1" x14ac:dyDescent="0.15">
      <c r="B48" s="1204"/>
      <c r="C48" s="1205"/>
      <c r="D48" s="85"/>
      <c r="E48" s="1210" t="s">
        <v>31</v>
      </c>
      <c r="F48" s="1210"/>
      <c r="G48" s="1210"/>
      <c r="H48" s="1211"/>
      <c r="I48" s="86" t="s">
        <v>485</v>
      </c>
      <c r="J48" s="87" t="s">
        <v>485</v>
      </c>
      <c r="K48" s="87" t="s">
        <v>485</v>
      </c>
      <c r="L48" s="87" t="s">
        <v>485</v>
      </c>
      <c r="M48" s="88" t="s">
        <v>485</v>
      </c>
    </row>
    <row r="49" spans="2:13" ht="27.75" customHeight="1" x14ac:dyDescent="0.15">
      <c r="B49" s="1206"/>
      <c r="C49" s="1207"/>
      <c r="D49" s="85"/>
      <c r="E49" s="1210" t="s">
        <v>32</v>
      </c>
      <c r="F49" s="1210"/>
      <c r="G49" s="1210"/>
      <c r="H49" s="1211"/>
      <c r="I49" s="86" t="s">
        <v>485</v>
      </c>
      <c r="J49" s="87" t="s">
        <v>485</v>
      </c>
      <c r="K49" s="87" t="s">
        <v>485</v>
      </c>
      <c r="L49" s="87" t="s">
        <v>485</v>
      </c>
      <c r="M49" s="88" t="s">
        <v>485</v>
      </c>
    </row>
    <row r="50" spans="2:13" ht="27.75" customHeight="1" x14ac:dyDescent="0.15">
      <c r="B50" s="1215" t="s">
        <v>33</v>
      </c>
      <c r="C50" s="1216"/>
      <c r="D50" s="91"/>
      <c r="E50" s="1210" t="s">
        <v>34</v>
      </c>
      <c r="F50" s="1210"/>
      <c r="G50" s="1210"/>
      <c r="H50" s="1211"/>
      <c r="I50" s="86">
        <v>3555</v>
      </c>
      <c r="J50" s="87">
        <v>3996</v>
      </c>
      <c r="K50" s="87">
        <v>3994</v>
      </c>
      <c r="L50" s="87">
        <v>4376</v>
      </c>
      <c r="M50" s="88">
        <v>4683</v>
      </c>
    </row>
    <row r="51" spans="2:13" ht="27.75" customHeight="1" x14ac:dyDescent="0.15">
      <c r="B51" s="1204"/>
      <c r="C51" s="1205"/>
      <c r="D51" s="85"/>
      <c r="E51" s="1210" t="s">
        <v>35</v>
      </c>
      <c r="F51" s="1210"/>
      <c r="G51" s="1210"/>
      <c r="H51" s="1211"/>
      <c r="I51" s="86" t="s">
        <v>485</v>
      </c>
      <c r="J51" s="87" t="s">
        <v>485</v>
      </c>
      <c r="K51" s="87" t="s">
        <v>485</v>
      </c>
      <c r="L51" s="87" t="s">
        <v>485</v>
      </c>
      <c r="M51" s="88" t="s">
        <v>485</v>
      </c>
    </row>
    <row r="52" spans="2:13" ht="27.75" customHeight="1" x14ac:dyDescent="0.15">
      <c r="B52" s="1206"/>
      <c r="C52" s="1207"/>
      <c r="D52" s="85"/>
      <c r="E52" s="1210" t="s">
        <v>36</v>
      </c>
      <c r="F52" s="1210"/>
      <c r="G52" s="1210"/>
      <c r="H52" s="1211"/>
      <c r="I52" s="86">
        <v>4373</v>
      </c>
      <c r="J52" s="87">
        <v>4289</v>
      </c>
      <c r="K52" s="87">
        <v>4140</v>
      </c>
      <c r="L52" s="87">
        <v>4215</v>
      </c>
      <c r="M52" s="88">
        <v>4056</v>
      </c>
    </row>
    <row r="53" spans="2:13" ht="27.75" customHeight="1" thickBot="1" x14ac:dyDescent="0.2">
      <c r="B53" s="1217" t="s">
        <v>37</v>
      </c>
      <c r="C53" s="1218"/>
      <c r="D53" s="92"/>
      <c r="E53" s="1219" t="s">
        <v>38</v>
      </c>
      <c r="F53" s="1219"/>
      <c r="G53" s="1219"/>
      <c r="H53" s="1220"/>
      <c r="I53" s="93">
        <v>-1694</v>
      </c>
      <c r="J53" s="94">
        <v>-2265</v>
      </c>
      <c r="K53" s="94">
        <v>-2243</v>
      </c>
      <c r="L53" s="94">
        <v>-2464</v>
      </c>
      <c r="M53" s="95">
        <v>-2905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VY191"/>
  <sheetViews>
    <sheetView showGridLines="0" zoomScaleNormal="100" zoomScaleSheetLayoutView="55" workbookViewId="0">
      <selection activeCell="J49" sqref="J4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555</v>
      </c>
      <c r="I42" s="354"/>
      <c r="J42" s="354"/>
      <c r="K42" s="354"/>
      <c r="L42" s="246"/>
      <c r="M42" s="246"/>
      <c r="N42" s="246"/>
      <c r="O42" s="246"/>
    </row>
    <row r="43" spans="2:17" x14ac:dyDescent="0.15">
      <c r="B43" s="250"/>
      <c r="C43" s="246"/>
      <c r="D43" s="246"/>
      <c r="E43" s="246"/>
      <c r="F43" s="246"/>
      <c r="G43" s="1235" t="s">
        <v>565</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556</v>
      </c>
    </row>
    <row r="50" spans="1:17" x14ac:dyDescent="0.15">
      <c r="B50" s="250"/>
      <c r="C50" s="246"/>
      <c r="D50" s="246"/>
      <c r="E50" s="246"/>
      <c r="F50" s="246"/>
      <c r="G50" s="1244"/>
      <c r="H50" s="1245"/>
      <c r="I50" s="1245"/>
      <c r="J50" s="1246"/>
      <c r="K50" s="356" t="s">
        <v>525</v>
      </c>
      <c r="L50" s="356" t="s">
        <v>526</v>
      </c>
      <c r="M50" s="356" t="s">
        <v>527</v>
      </c>
      <c r="N50" s="356" t="s">
        <v>528</v>
      </c>
      <c r="O50" s="356" t="s">
        <v>529</v>
      </c>
    </row>
    <row r="51" spans="1:17" x14ac:dyDescent="0.15">
      <c r="B51" s="250"/>
      <c r="C51" s="246"/>
      <c r="D51" s="246"/>
      <c r="E51" s="246"/>
      <c r="F51" s="246"/>
      <c r="G51" s="1247" t="s">
        <v>557</v>
      </c>
      <c r="H51" s="1248"/>
      <c r="I51" s="1253" t="s">
        <v>558</v>
      </c>
      <c r="J51" s="1253"/>
      <c r="K51" s="1255"/>
      <c r="L51" s="1255"/>
      <c r="M51" s="1255"/>
      <c r="N51" s="1221"/>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559</v>
      </c>
      <c r="J53" s="1233"/>
      <c r="K53" s="1256"/>
      <c r="L53" s="1256"/>
      <c r="M53" s="1256"/>
      <c r="N53" s="1225">
        <v>38</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560</v>
      </c>
      <c r="H55" s="1228"/>
      <c r="I55" s="1233" t="s">
        <v>558</v>
      </c>
      <c r="J55" s="1233"/>
      <c r="K55" s="1255"/>
      <c r="L55" s="1255"/>
      <c r="M55" s="1255"/>
      <c r="N55" s="1221">
        <v>0</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559</v>
      </c>
      <c r="J57" s="1223"/>
      <c r="K57" s="1256"/>
      <c r="L57" s="1256"/>
      <c r="M57" s="1256"/>
      <c r="N57" s="1225">
        <v>55.3</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561</v>
      </c>
      <c r="C63" s="246"/>
      <c r="D63" s="246"/>
      <c r="E63" s="246"/>
      <c r="F63" s="246"/>
      <c r="G63" s="246"/>
      <c r="H63" s="246"/>
      <c r="I63" s="246"/>
      <c r="J63" s="246"/>
      <c r="K63" s="246"/>
      <c r="L63" s="246"/>
      <c r="M63" s="246"/>
      <c r="N63" s="246"/>
      <c r="O63" s="246"/>
    </row>
    <row r="64" spans="1:17" x14ac:dyDescent="0.15">
      <c r="B64" s="250"/>
      <c r="C64" s="246"/>
      <c r="D64" s="246"/>
      <c r="E64" s="246"/>
      <c r="F64" s="246"/>
      <c r="G64" s="353" t="s">
        <v>555</v>
      </c>
      <c r="I64" s="354"/>
      <c r="J64" s="354"/>
      <c r="K64" s="354"/>
      <c r="L64" s="246"/>
      <c r="M64" s="246"/>
      <c r="N64" s="246"/>
      <c r="O64" s="246"/>
    </row>
    <row r="65" spans="2:30" x14ac:dyDescent="0.15">
      <c r="B65" s="250"/>
      <c r="C65" s="246"/>
      <c r="D65" s="246"/>
      <c r="E65" s="246"/>
      <c r="F65" s="246"/>
      <c r="G65" s="1235" t="s">
        <v>564</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562</v>
      </c>
      <c r="I71" s="370"/>
      <c r="J71" s="366"/>
      <c r="K71" s="366"/>
      <c r="L71" s="367"/>
      <c r="M71" s="366"/>
      <c r="N71" s="367"/>
      <c r="O71" s="368"/>
    </row>
    <row r="72" spans="2:30" x14ac:dyDescent="0.15">
      <c r="B72" s="250"/>
      <c r="C72" s="246"/>
      <c r="D72" s="246"/>
      <c r="E72" s="246"/>
      <c r="F72" s="246"/>
      <c r="G72" s="1244"/>
      <c r="H72" s="1245"/>
      <c r="I72" s="1245"/>
      <c r="J72" s="1246"/>
      <c r="K72" s="356" t="s">
        <v>525</v>
      </c>
      <c r="L72" s="356" t="s">
        <v>526</v>
      </c>
      <c r="M72" s="356" t="s">
        <v>527</v>
      </c>
      <c r="N72" s="356" t="s">
        <v>528</v>
      </c>
      <c r="O72" s="356" t="s">
        <v>529</v>
      </c>
    </row>
    <row r="73" spans="2:30" x14ac:dyDescent="0.15">
      <c r="B73" s="250"/>
      <c r="C73" s="246"/>
      <c r="D73" s="246"/>
      <c r="E73" s="246"/>
      <c r="F73" s="246"/>
      <c r="G73" s="1247" t="s">
        <v>557</v>
      </c>
      <c r="H73" s="1248"/>
      <c r="I73" s="1253" t="s">
        <v>558</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563</v>
      </c>
      <c r="J75" s="1233"/>
      <c r="K75" s="1225">
        <v>10.4</v>
      </c>
      <c r="L75" s="1225">
        <v>9.4</v>
      </c>
      <c r="M75" s="1225">
        <v>8</v>
      </c>
      <c r="N75" s="1225">
        <v>6.1</v>
      </c>
      <c r="O75" s="1225">
        <v>5.2</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560</v>
      </c>
      <c r="H77" s="1228"/>
      <c r="I77" s="1233" t="s">
        <v>558</v>
      </c>
      <c r="J77" s="1233"/>
      <c r="K77" s="1234">
        <v>5.7</v>
      </c>
      <c r="L77" s="1234">
        <v>0</v>
      </c>
      <c r="M77" s="1221">
        <v>0</v>
      </c>
      <c r="N77" s="1221">
        <v>0</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563</v>
      </c>
      <c r="J79" s="1223"/>
      <c r="K79" s="1224">
        <v>10.8</v>
      </c>
      <c r="L79" s="1224">
        <v>9.8000000000000007</v>
      </c>
      <c r="M79" s="1224">
        <v>9.1</v>
      </c>
      <c r="N79" s="1224">
        <v>8.6</v>
      </c>
      <c r="O79" s="1224">
        <v>8.5</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5"/>
  <sheetViews>
    <sheetView showGridLines="0" topLeftCell="B94"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5"/>
  <sheetViews>
    <sheetView showGridLines="0" tabSelected="1" topLeftCell="A88" zoomScaleNormal="100" zoomScaleSheetLayoutView="55" workbookViewId="0">
      <selection activeCell="I82" sqref="I8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524</v>
      </c>
      <c r="G2" s="113"/>
      <c r="H2" s="114"/>
    </row>
    <row r="3" spans="1:8" x14ac:dyDescent="0.15">
      <c r="A3" s="110" t="s">
        <v>517</v>
      </c>
      <c r="B3" s="115"/>
      <c r="C3" s="116"/>
      <c r="D3" s="117">
        <v>65466</v>
      </c>
      <c r="E3" s="118"/>
      <c r="F3" s="119">
        <v>146641</v>
      </c>
      <c r="G3" s="120"/>
      <c r="H3" s="121"/>
    </row>
    <row r="4" spans="1:8" x14ac:dyDescent="0.15">
      <c r="A4" s="122"/>
      <c r="B4" s="123"/>
      <c r="C4" s="124"/>
      <c r="D4" s="125">
        <v>19485</v>
      </c>
      <c r="E4" s="126"/>
      <c r="F4" s="127">
        <v>68142</v>
      </c>
      <c r="G4" s="128"/>
      <c r="H4" s="129"/>
    </row>
    <row r="5" spans="1:8" x14ac:dyDescent="0.15">
      <c r="A5" s="110" t="s">
        <v>519</v>
      </c>
      <c r="B5" s="115"/>
      <c r="C5" s="116"/>
      <c r="D5" s="117">
        <v>53274</v>
      </c>
      <c r="E5" s="118"/>
      <c r="F5" s="119">
        <v>174587</v>
      </c>
      <c r="G5" s="120"/>
      <c r="H5" s="121"/>
    </row>
    <row r="6" spans="1:8" x14ac:dyDescent="0.15">
      <c r="A6" s="122"/>
      <c r="B6" s="123"/>
      <c r="C6" s="124"/>
      <c r="D6" s="125">
        <v>23496</v>
      </c>
      <c r="E6" s="126"/>
      <c r="F6" s="127">
        <v>79695</v>
      </c>
      <c r="G6" s="128"/>
      <c r="H6" s="129"/>
    </row>
    <row r="7" spans="1:8" x14ac:dyDescent="0.15">
      <c r="A7" s="110" t="s">
        <v>520</v>
      </c>
      <c r="B7" s="115"/>
      <c r="C7" s="116"/>
      <c r="D7" s="117">
        <v>91837</v>
      </c>
      <c r="E7" s="118"/>
      <c r="F7" s="119">
        <v>175675</v>
      </c>
      <c r="G7" s="120"/>
      <c r="H7" s="121"/>
    </row>
    <row r="8" spans="1:8" x14ac:dyDescent="0.15">
      <c r="A8" s="122"/>
      <c r="B8" s="123"/>
      <c r="C8" s="124"/>
      <c r="D8" s="125">
        <v>32202</v>
      </c>
      <c r="E8" s="126"/>
      <c r="F8" s="127">
        <v>87698</v>
      </c>
      <c r="G8" s="128"/>
      <c r="H8" s="129"/>
    </row>
    <row r="9" spans="1:8" x14ac:dyDescent="0.15">
      <c r="A9" s="110" t="s">
        <v>521</v>
      </c>
      <c r="B9" s="115"/>
      <c r="C9" s="116"/>
      <c r="D9" s="117">
        <v>153834</v>
      </c>
      <c r="E9" s="118"/>
      <c r="F9" s="119">
        <v>162193</v>
      </c>
      <c r="G9" s="120"/>
      <c r="H9" s="121"/>
    </row>
    <row r="10" spans="1:8" x14ac:dyDescent="0.15">
      <c r="A10" s="122"/>
      <c r="B10" s="123"/>
      <c r="C10" s="124"/>
      <c r="D10" s="125">
        <v>57435</v>
      </c>
      <c r="E10" s="126"/>
      <c r="F10" s="127">
        <v>79985</v>
      </c>
      <c r="G10" s="128"/>
      <c r="H10" s="129"/>
    </row>
    <row r="11" spans="1:8" x14ac:dyDescent="0.15">
      <c r="A11" s="110" t="s">
        <v>522</v>
      </c>
      <c r="B11" s="115"/>
      <c r="C11" s="116"/>
      <c r="D11" s="117">
        <v>57092</v>
      </c>
      <c r="E11" s="118"/>
      <c r="F11" s="119">
        <v>168868</v>
      </c>
      <c r="G11" s="120"/>
      <c r="H11" s="121"/>
    </row>
    <row r="12" spans="1:8" x14ac:dyDescent="0.15">
      <c r="A12" s="122"/>
      <c r="B12" s="123"/>
      <c r="C12" s="130"/>
      <c r="D12" s="125">
        <v>37704</v>
      </c>
      <c r="E12" s="126"/>
      <c r="F12" s="127">
        <v>79360</v>
      </c>
      <c r="G12" s="128"/>
      <c r="H12" s="129"/>
    </row>
    <row r="13" spans="1:8" x14ac:dyDescent="0.15">
      <c r="A13" s="110"/>
      <c r="B13" s="115"/>
      <c r="C13" s="131"/>
      <c r="D13" s="132">
        <v>84301</v>
      </c>
      <c r="E13" s="133"/>
      <c r="F13" s="134">
        <v>165593</v>
      </c>
      <c r="G13" s="135"/>
      <c r="H13" s="121"/>
    </row>
    <row r="14" spans="1:8" x14ac:dyDescent="0.15">
      <c r="A14" s="122"/>
      <c r="B14" s="123"/>
      <c r="C14" s="124"/>
      <c r="D14" s="125">
        <v>34064</v>
      </c>
      <c r="E14" s="126"/>
      <c r="F14" s="127">
        <v>78976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11.4</v>
      </c>
      <c r="C19" s="136">
        <f>ROUND(VALUE(SUBSTITUTE(実質収支比率等に係る経年分析!G$48,"▲","-")),2)</f>
        <v>12.35</v>
      </c>
      <c r="D19" s="136">
        <f>ROUND(VALUE(SUBSTITUTE(実質収支比率等に係る経年分析!H$48,"▲","-")),2)</f>
        <v>12.33</v>
      </c>
      <c r="E19" s="136">
        <f>ROUND(VALUE(SUBSTITUTE(実質収支比率等に係る経年分析!I$48,"▲","-")),2)</f>
        <v>13.73</v>
      </c>
      <c r="F19" s="136">
        <f>ROUND(VALUE(SUBSTITUTE(実質収支比率等に係る経年分析!J$48,"▲","-")),2)</f>
        <v>12.57</v>
      </c>
    </row>
    <row r="20" spans="1:11" x14ac:dyDescent="0.15">
      <c r="A20" s="136" t="s">
        <v>43</v>
      </c>
      <c r="B20" s="136">
        <f>ROUND(VALUE(SUBSTITUTE(実質収支比率等に係る経年分析!F$47,"▲","-")),2)</f>
        <v>95.4</v>
      </c>
      <c r="C20" s="136">
        <f>ROUND(VALUE(SUBSTITUTE(実質収支比率等に係る経年分析!G$47,"▲","-")),2)</f>
        <v>108.78</v>
      </c>
      <c r="D20" s="136">
        <f>ROUND(VALUE(SUBSTITUTE(実質収支比率等に係る経年分析!H$47,"▲","-")),2)</f>
        <v>113.14</v>
      </c>
      <c r="E20" s="136">
        <f>ROUND(VALUE(SUBSTITUTE(実質収支比率等に係る経年分析!I$47,"▲","-")),2)</f>
        <v>125.16</v>
      </c>
      <c r="F20" s="136">
        <f>ROUND(VALUE(SUBSTITUTE(実質収支比率等に係る経年分析!J$47,"▲","-")),2)</f>
        <v>127.88</v>
      </c>
    </row>
    <row r="21" spans="1:11" x14ac:dyDescent="0.15">
      <c r="A21" s="136" t="s">
        <v>44</v>
      </c>
      <c r="B21" s="136">
        <f>IF(ISNUMBER(VALUE(SUBSTITUTE(実質収支比率等に係る経年分析!F$49,"▲","-"))),ROUND(VALUE(SUBSTITUTE(実質収支比率等に係る経年分析!F$49,"▲","-")),2),NA())</f>
        <v>3.1</v>
      </c>
      <c r="C21" s="136">
        <f>IF(ISNUMBER(VALUE(SUBSTITUTE(実質収支比率等に係る経年分析!G$49,"▲","-"))),ROUND(VALUE(SUBSTITUTE(実質収支比率等に係る経年分析!G$49,"▲","-")),2),NA())</f>
        <v>7.11</v>
      </c>
      <c r="D21" s="136">
        <f>IF(ISNUMBER(VALUE(SUBSTITUTE(実質収支比率等に係る経年分析!H$49,"▲","-"))),ROUND(VALUE(SUBSTITUTE(実質収支比率等に係る経年分析!H$49,"▲","-")),2),NA())</f>
        <v>-6.25</v>
      </c>
      <c r="E21" s="136">
        <f>IF(ISNUMBER(VALUE(SUBSTITUTE(実質収支比率等に係る経年分析!I$49,"▲","-"))),ROUND(VALUE(SUBSTITUTE(実質収支比率等に係る経年分析!I$49,"▲","-")),2),NA())</f>
        <v>4.3099999999999996</v>
      </c>
      <c r="F21" s="136">
        <f>IF(ISNUMBER(VALUE(SUBSTITUTE(実質収支比率等に係る経年分析!J$49,"▲","-"))),ROUND(VALUE(SUBSTITUTE(実質収支比率等に係る経年分析!J$49,"▲","-")),2),NA())</f>
        <v>-8.07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x14ac:dyDescent="0.15">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0.55000000000000004</v>
      </c>
    </row>
    <row r="33" spans="1:16" x14ac:dyDescent="0.15">
      <c r="A33" s="137" t="str">
        <f>IF(連結実質赤字比率に係る赤字・黒字の構成分析!C$37="",NA(),連結実質赤字比率に係る赤字・黒字の構成分析!C$37)</f>
        <v>農業集落排水事業特別会計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0.57999999999999996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0.99</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0.73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0.67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0.67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1.03</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2.09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2.14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1.6</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11.39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12.35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12.32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13.72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12.56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402</v>
      </c>
      <c r="E42" s="138"/>
      <c r="F42" s="138"/>
      <c r="G42" s="138">
        <f>'実質公債費比率（分子）の構造'!L$52</f>
        <v>413</v>
      </c>
      <c r="H42" s="138"/>
      <c r="I42" s="138"/>
      <c r="J42" s="138">
        <f>'実質公債費比率（分子）の構造'!M$52</f>
        <v>428</v>
      </c>
      <c r="K42" s="138"/>
      <c r="L42" s="138"/>
      <c r="M42" s="138">
        <f>'実質公債費比率（分子）の構造'!N$52</f>
        <v>385</v>
      </c>
      <c r="N42" s="138"/>
      <c r="O42" s="138"/>
      <c r="P42" s="138">
        <f>'実質公債費比率（分子）の構造'!O$52</f>
        <v>379</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200</v>
      </c>
      <c r="C44" s="138"/>
      <c r="D44" s="138"/>
      <c r="E44" s="138">
        <f>'実質公債費比率（分子）の構造'!L$50</f>
        <v>139</v>
      </c>
      <c r="F44" s="138"/>
      <c r="G44" s="138"/>
      <c r="H44" s="138">
        <f>'実質公債費比率（分子）の構造'!M$50</f>
        <v>119</v>
      </c>
      <c r="I44" s="138"/>
      <c r="J44" s="138"/>
      <c r="K44" s="138">
        <f>'実質公債費比率（分子）の構造'!N$50</f>
        <v>41</v>
      </c>
      <c r="L44" s="138"/>
      <c r="M44" s="138"/>
      <c r="N44" s="138">
        <f>'実質公債費比率（分子）の構造'!O$50</f>
        <v>41</v>
      </c>
      <c r="O44" s="138"/>
      <c r="P44" s="138"/>
    </row>
    <row r="45" spans="1:16" x14ac:dyDescent="0.15">
      <c r="A45" s="138" t="s">
        <v>54</v>
      </c>
      <c r="B45" s="138" t="str">
        <f>'実質公債費比率（分子）の構造'!K$49</f>
        <v>-</v>
      </c>
      <c r="C45" s="138"/>
      <c r="D45" s="138"/>
      <c r="E45" s="138">
        <f>'実質公債費比率（分子）の構造'!L$49</f>
        <v>0</v>
      </c>
      <c r="F45" s="138"/>
      <c r="G45" s="138"/>
      <c r="H45" s="138">
        <f>'実質公債費比率（分子）の構造'!M$49</f>
        <v>1</v>
      </c>
      <c r="I45" s="138"/>
      <c r="J45" s="138"/>
      <c r="K45" s="138">
        <f>'実質公債費比率（分子）の構造'!N$49</f>
        <v>1</v>
      </c>
      <c r="L45" s="138"/>
      <c r="M45" s="138"/>
      <c r="N45" s="138">
        <f>'実質公債費比率（分子）の構造'!O$49</f>
        <v>4</v>
      </c>
      <c r="O45" s="138"/>
      <c r="P45" s="138"/>
    </row>
    <row r="46" spans="1:16" x14ac:dyDescent="0.15">
      <c r="A46" s="138" t="s">
        <v>55</v>
      </c>
      <c r="B46" s="138">
        <f>'実質公債費比率（分子）の構造'!K$48</f>
        <v>199</v>
      </c>
      <c r="C46" s="138"/>
      <c r="D46" s="138"/>
      <c r="E46" s="138">
        <f>'実質公債費比率（分子）の構造'!L$48</f>
        <v>195</v>
      </c>
      <c r="F46" s="138"/>
      <c r="G46" s="138"/>
      <c r="H46" s="138">
        <f>'実質公債費比率（分子）の構造'!M$48</f>
        <v>197</v>
      </c>
      <c r="I46" s="138"/>
      <c r="J46" s="138"/>
      <c r="K46" s="138">
        <f>'実質公債費比率（分子）の構造'!N$48</f>
        <v>214</v>
      </c>
      <c r="L46" s="138"/>
      <c r="M46" s="138"/>
      <c r="N46" s="138">
        <f>'実質公債費比率（分子）の構造'!O$48</f>
        <v>202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271</v>
      </c>
      <c r="C49" s="138"/>
      <c r="D49" s="138"/>
      <c r="E49" s="138">
        <f>'実質公債費比率（分子）の構造'!L$45</f>
        <v>282</v>
      </c>
      <c r="F49" s="138"/>
      <c r="G49" s="138"/>
      <c r="H49" s="138">
        <f>'実質公債費比率（分子）の構造'!M$45</f>
        <v>275</v>
      </c>
      <c r="I49" s="138"/>
      <c r="J49" s="138"/>
      <c r="K49" s="138">
        <f>'実質公債費比率（分子）の構造'!N$45</f>
        <v>247</v>
      </c>
      <c r="L49" s="138"/>
      <c r="M49" s="138"/>
      <c r="N49" s="138">
        <f>'実質公債費比率（分子）の構造'!O$45</f>
        <v>258</v>
      </c>
      <c r="O49" s="138"/>
      <c r="P49" s="138"/>
    </row>
    <row r="50" spans="1:16" x14ac:dyDescent="0.15">
      <c r="A50" s="138" t="s">
        <v>59</v>
      </c>
      <c r="B50" s="138" t="e">
        <f>NA()</f>
        <v>#N/A</v>
      </c>
      <c r="C50" s="138">
        <f>IF(ISNUMBER('実質公債費比率（分子）の構造'!K$53),'実質公債費比率（分子）の構造'!K$53,NA())</f>
        <v>268</v>
      </c>
      <c r="D50" s="138" t="e">
        <f>NA()</f>
        <v>#N/A</v>
      </c>
      <c r="E50" s="138" t="e">
        <f>NA()</f>
        <v>#N/A</v>
      </c>
      <c r="F50" s="138">
        <f>IF(ISNUMBER('実質公債費比率（分子）の構造'!L$53),'実質公債費比率（分子）の構造'!L$53,NA())</f>
        <v>203</v>
      </c>
      <c r="G50" s="138" t="e">
        <f>NA()</f>
        <v>#N/A</v>
      </c>
      <c r="H50" s="138" t="e">
        <f>NA()</f>
        <v>#N/A</v>
      </c>
      <c r="I50" s="138">
        <f>IF(ISNUMBER('実質公債費比率（分子）の構造'!M$53),'実質公債費比率（分子）の構造'!M$53,NA())</f>
        <v>164</v>
      </c>
      <c r="J50" s="138" t="e">
        <f>NA()</f>
        <v>#N/A</v>
      </c>
      <c r="K50" s="138" t="e">
        <f>NA()</f>
        <v>#N/A</v>
      </c>
      <c r="L50" s="138">
        <f>IF(ISNUMBER('実質公債費比率（分子）の構造'!N$53),'実質公債費比率（分子）の構造'!N$53,NA())</f>
        <v>118</v>
      </c>
      <c r="M50" s="138" t="e">
        <f>NA()</f>
        <v>#N/A</v>
      </c>
      <c r="N50" s="138" t="e">
        <f>NA()</f>
        <v>#N/A</v>
      </c>
      <c r="O50" s="138">
        <f>IF(ISNUMBER('実質公債費比率（分子）の構造'!O$53),'実質公債費比率（分子）の構造'!O$53,NA())</f>
        <v>126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36</v>
      </c>
      <c r="B56" s="137"/>
      <c r="C56" s="137"/>
      <c r="D56" s="137">
        <f>'将来負担比率（分子）の構造'!I$52</f>
        <v>4373</v>
      </c>
      <c r="E56" s="137"/>
      <c r="F56" s="137"/>
      <c r="G56" s="137">
        <f>'将来負担比率（分子）の構造'!J$52</f>
        <v>4289</v>
      </c>
      <c r="H56" s="137"/>
      <c r="I56" s="137"/>
      <c r="J56" s="137">
        <f>'将来負担比率（分子）の構造'!K$52</f>
        <v>4140</v>
      </c>
      <c r="K56" s="137"/>
      <c r="L56" s="137"/>
      <c r="M56" s="137">
        <f>'将来負担比率（分子）の構造'!L$52</f>
        <v>4215</v>
      </c>
      <c r="N56" s="137"/>
      <c r="O56" s="137"/>
      <c r="P56" s="137">
        <f>'将来負担比率（分子）の構造'!M$52</f>
        <v>4056</v>
      </c>
    </row>
    <row r="57" spans="1:16" x14ac:dyDescent="0.15">
      <c r="A57" s="137" t="s">
        <v>35</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34</v>
      </c>
      <c r="B58" s="137"/>
      <c r="C58" s="137"/>
      <c r="D58" s="137">
        <f>'将来負担比率（分子）の構造'!I$50</f>
        <v>3555</v>
      </c>
      <c r="E58" s="137"/>
      <c r="F58" s="137"/>
      <c r="G58" s="137">
        <f>'将来負担比率（分子）の構造'!J$50</f>
        <v>3996</v>
      </c>
      <c r="H58" s="137"/>
      <c r="I58" s="137"/>
      <c r="J58" s="137">
        <f>'将来負担比率（分子）の構造'!K$50</f>
        <v>3994</v>
      </c>
      <c r="K58" s="137"/>
      <c r="L58" s="137"/>
      <c r="M58" s="137">
        <f>'将来負担比率（分子）の構造'!L$50</f>
        <v>4376</v>
      </c>
      <c r="N58" s="137"/>
      <c r="O58" s="137"/>
      <c r="P58" s="137">
        <f>'将来負担比率（分子）の構造'!M$50</f>
        <v>4683</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28</v>
      </c>
      <c r="B62" s="137">
        <f>'将来負担比率（分子）の構造'!I$45</f>
        <v>866</v>
      </c>
      <c r="C62" s="137"/>
      <c r="D62" s="137"/>
      <c r="E62" s="137">
        <f>'将来負担比率（分子）の構造'!J$45</f>
        <v>846</v>
      </c>
      <c r="F62" s="137"/>
      <c r="G62" s="137"/>
      <c r="H62" s="137">
        <f>'将来負担比率（分子）の構造'!K$45</f>
        <v>796</v>
      </c>
      <c r="I62" s="137"/>
      <c r="J62" s="137"/>
      <c r="K62" s="137">
        <f>'将来負担比率（分子）の構造'!L$45</f>
        <v>744</v>
      </c>
      <c r="L62" s="137"/>
      <c r="M62" s="137"/>
      <c r="N62" s="137">
        <f>'将来負担比率（分子）の構造'!M$45</f>
        <v>734</v>
      </c>
      <c r="O62" s="137"/>
      <c r="P62" s="137"/>
    </row>
    <row r="63" spans="1:16" x14ac:dyDescent="0.15">
      <c r="A63" s="137" t="s">
        <v>27</v>
      </c>
      <c r="B63" s="137">
        <f>'将来負担比率（分子）の構造'!I$44</f>
        <v>4</v>
      </c>
      <c r="C63" s="137"/>
      <c r="D63" s="137"/>
      <c r="E63" s="137">
        <f>'将来負担比率（分子）の構造'!J$44</f>
        <v>12</v>
      </c>
      <c r="F63" s="137"/>
      <c r="G63" s="137"/>
      <c r="H63" s="137">
        <f>'将来負担比率（分子）の構造'!K$44</f>
        <v>33</v>
      </c>
      <c r="I63" s="137"/>
      <c r="J63" s="137"/>
      <c r="K63" s="137">
        <f>'将来負担比率（分子）の構造'!L$44</f>
        <v>38</v>
      </c>
      <c r="L63" s="137"/>
      <c r="M63" s="137"/>
      <c r="N63" s="137">
        <f>'将来負担比率（分子）の構造'!M$44</f>
        <v>55</v>
      </c>
      <c r="O63" s="137"/>
      <c r="P63" s="137"/>
    </row>
    <row r="64" spans="1:16" x14ac:dyDescent="0.15">
      <c r="A64" s="137" t="s">
        <v>26</v>
      </c>
      <c r="B64" s="137">
        <f>'将来負担比率（分子）の構造'!I$43</f>
        <v>2526</v>
      </c>
      <c r="C64" s="137"/>
      <c r="D64" s="137"/>
      <c r="E64" s="137">
        <f>'将来負担比率（分子）の構造'!J$43</f>
        <v>2461</v>
      </c>
      <c r="F64" s="137"/>
      <c r="G64" s="137"/>
      <c r="H64" s="137">
        <f>'将来負担比率（分子）の構造'!K$43</f>
        <v>2373</v>
      </c>
      <c r="I64" s="137"/>
      <c r="J64" s="137"/>
      <c r="K64" s="137">
        <f>'将来負担比率（分子）の構造'!L$43</f>
        <v>2322</v>
      </c>
      <c r="L64" s="137"/>
      <c r="M64" s="137"/>
      <c r="N64" s="137">
        <f>'将来負担比率（分子）の構造'!M$43</f>
        <v>2140</v>
      </c>
      <c r="O64" s="137"/>
      <c r="P64" s="137"/>
    </row>
    <row r="65" spans="1:16" x14ac:dyDescent="0.15">
      <c r="A65" s="137" t="s">
        <v>25</v>
      </c>
      <c r="B65" s="137">
        <f>'将来負担比率（分子）の構造'!I$42</f>
        <v>409</v>
      </c>
      <c r="C65" s="137"/>
      <c r="D65" s="137"/>
      <c r="E65" s="137">
        <f>'将来負担比率（分子）の構造'!J$42</f>
        <v>284</v>
      </c>
      <c r="F65" s="137"/>
      <c r="G65" s="137"/>
      <c r="H65" s="137">
        <f>'将来負担比率（分子）の構造'!K$42</f>
        <v>155</v>
      </c>
      <c r="I65" s="137"/>
      <c r="J65" s="137"/>
      <c r="K65" s="137">
        <f>'将来負担比率（分子）の構造'!L$42</f>
        <v>117</v>
      </c>
      <c r="L65" s="137"/>
      <c r="M65" s="137"/>
      <c r="N65" s="137">
        <f>'将来負担比率（分子）の構造'!M$42</f>
        <v>79</v>
      </c>
      <c r="O65" s="137"/>
      <c r="P65" s="137"/>
    </row>
    <row r="66" spans="1:16" x14ac:dyDescent="0.15">
      <c r="A66" s="137" t="s">
        <v>24</v>
      </c>
      <c r="B66" s="137">
        <f>'将来負担比率（分子）の構造'!I$41</f>
        <v>2430</v>
      </c>
      <c r="C66" s="137"/>
      <c r="D66" s="137"/>
      <c r="E66" s="137">
        <f>'将来負担比率（分子）の構造'!J$41</f>
        <v>2418</v>
      </c>
      <c r="F66" s="137"/>
      <c r="G66" s="137"/>
      <c r="H66" s="137">
        <f>'将来負担比率（分子）の構造'!K$41</f>
        <v>2534</v>
      </c>
      <c r="I66" s="137"/>
      <c r="J66" s="137"/>
      <c r="K66" s="137">
        <f>'将来負担比率（分子）の構造'!L$41</f>
        <v>2906</v>
      </c>
      <c r="L66" s="137"/>
      <c r="M66" s="137"/>
      <c r="N66" s="137">
        <f>'将来負担比率（分子）の構造'!M$41</f>
        <v>2826</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2018-04-20T08:31:29Z</cp:lastPrinted>
  <dcterms:created xsi:type="dcterms:W3CDTF">2018-01-24T04:11:49Z</dcterms:created>
  <dcterms:modified xsi:type="dcterms:W3CDTF">2018-11-22T06:14:01Z</dcterms:modified>
  <cp:category/>
</cp:coreProperties>
</file>