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92.168.156.60\総務課\財政係\32 財政調査\06 財政状況資料集\R03財政状況資料集\20230906令和３年度財政状況資料集の作成について（2回目）\提出（結合後）\"/>
    </mc:Choice>
  </mc:AlternateContent>
  <xr:revisionPtr revIDLastSave="0" documentId="13_ncr:1_{1E195241-17F7-424D-ACB7-A6F9393CF841}" xr6:coauthVersionLast="45" xr6:coauthVersionMax="45" xr10:uidLastSave="{00000000-0000-0000-0000-000000000000}"/>
  <bookViews>
    <workbookView xWindow="435" yWindow="2850" windowWidth="14700" windowHeight="1239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BW34" i="10"/>
  <c r="AM34" i="10"/>
  <c r="U34" i="10"/>
  <c r="U35" i="10" s="1"/>
  <c r="U36" i="10" s="1"/>
  <c r="C34" i="10"/>
  <c r="CO34" i="10" l="1"/>
  <c r="CO35" i="10" s="1"/>
  <c r="BW35" i="10"/>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<sst xmlns="http://schemas.openxmlformats.org/spreadsheetml/2006/main" count="1179" uniqueCount="601">
  <si>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</si>
  <si>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</si>
  <si>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</si>
  <si>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</si>
  <si>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</si>
  <si>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</si>
  <si>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</si>
  <si>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</si>
  <si>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</si>
  <si>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</si>
  <si>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</si>
  <si>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</si>
  <si>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</si>
  <si>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</si>
  <si>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</si>
  <si>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</si>
  <si>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</si>
  <si>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</si>
  <si>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</si>
  <si>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</si>
  <si>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</si>
  <si>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</si>
  <si>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</si>
  <si>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</si>
  <si>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</si>
  <si>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</si>
  <si>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</si>
  <si>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</si>
  <si>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</si>
  <si>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</si>
  <si>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</si>
  <si>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</si>
  <si>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</si>
  <si>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</si>
  <si>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</si>
  <si>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</si>
  <si>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</si>
  <si>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</si>
  <si>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</si>
  <si>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</si>
  <si>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</si>
  <si>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</si>
  <si>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</si>
  <si>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</si>
  <si>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</si>
  <si>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</si>
  <si>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</si>
  <si>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</si>
  <si>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</si>
  <si>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</si>
  <si>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</si>
  <si>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</si>
  <si>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</si>
  <si>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</si>
  <si>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</si>
  <si>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</si>
  <si>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</si>
  <si>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</si>
  <si>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</si>
  <si>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</si>
  <si>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</si>
  <si>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</si>
  <si>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</si>
  <si>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</si>
  <si>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</si>
  <si>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</si>
  <si>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</si>
  <si>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</si>
  <si>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</si>
  <si>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</si>
  <si>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</si>
  <si>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</si>
  <si>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</si>
  <si>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</si>
  <si>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</si>
  <si>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</si>
  <si>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</si>
  <si>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</si>
  <si>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</si>
  <si>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</si>
  <si>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</si>
  <si>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</si>
  <si>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</si>
  <si>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</si>
  <si>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</si>
  <si>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</si>
  <si>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</si>
  <si>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</si>
  <si>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</si>
  <si>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</si>
  <si>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</si>
  <si>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</si>
  <si>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</si>
  <si>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</si>
  <si>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</si>
  <si>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</si>
  <si>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</si>
  <si>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</si>
  <si>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</si>
  <si>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</si>
  <si>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</si>
  <si>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</si>
  <si>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</si>
  <si>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</si>
  <si>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</si>
  <si>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</si>
  <si>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</si>
  <si>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</si>
  <si>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</si>
  <si>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</si>
  <si>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</si>
  <si>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</si>
  <si>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</si>
  <si>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</si>
  <si>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</si>
  <si>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</si>
  <si>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</si>
  <si>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</si>
  <si>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</si>
  <si>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</si>
  <si>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</si>
  <si>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</si>
  <si>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</si>
  <si>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</si>
  <si>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</si>
  <si>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</si>
  <si>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</si>
  <si>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</si>
  <si>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</si>
  <si>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</si>
  <si>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</si>
  <si>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</si>
  <si>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</si>
  <si>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</si>
  <si>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</si>
  <si>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</si>
  <si>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</si>
  <si>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</si>
  <si>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</si>
  <si>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</si>
  <si>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</si>
  <si>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</si>
  <si>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</si>
  <si>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</si>
  <si>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</si>
  <si>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</si>
  <si>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</si>
  <si>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</si>
  <si>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</si>
  <si>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</si>
  <si>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</si>
  <si>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</si>
  <si>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</si>
  <si>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</si>
  <si>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</si>
  <si>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</si>
  <si>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</si>
  <si>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</si>
  <si>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</si>
  <si>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</si>
  <si>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</si>
  <si>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</si>
  <si>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</si>
  <si>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</si>
  <si>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</si>
  <si>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</si>
  <si>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</si>
  <si>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</si>
  <si>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</si>
  <si>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</si>
  <si>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</si>
  <si>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</si>
  <si>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</si>
  <si>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</si>
  <si>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</si>
  <si>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</si>
  <si>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</si>
  <si>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</si>
  <si>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</si>
  <si>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</si>
  <si>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</si>
  <si>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</si>
  <si>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</si>
  <si>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</si>
  <si>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</si>
  <si>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</si>
  <si>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</si>
  <si>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</si>
  <si>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</si>
  <si>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</si>
  <si>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</si>
  <si>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</si>
  <si>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</si>
  <si>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</si>
  <si>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</si>
  <si>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</si>
  <si>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</si>
  <si>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</si>
  <si>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</si>
  <si>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</si>
  <si>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</si>
  <si>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</si>
  <si>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</si>
  <si>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</si>
  <si>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</si>
  <si>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</si>
  <si>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</si>
  <si>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</si>
  <si>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</si>
  <si>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</si>
  <si>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</si>
  <si>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</si>
  <si>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</si>
  <si>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</si>
  <si>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</si>
  <si>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</si>
  <si>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</si>
  <si>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</si>
  <si>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</si>
  <si>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</si>
  <si>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</si>
  <si>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</si>
  <si>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</si>
  <si>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</si>
  <si>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</si>
  <si>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</si>
  <si>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</si>
  <si>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</si>
  <si>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</si>
  <si>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</si>
  <si>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</si>
  <si>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</si>
  <si>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</si>
  <si>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</si>
  <si>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</si>
  <si>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</si>
  <si>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</si>
  <si>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</si>
  <si>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</si>
  <si>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</si>
  <si>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</si>
  <si>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</si>
  <si>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</si>
  <si>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</si>
  <si>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</si>
  <si>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</si>
  <si>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</si>
  <si>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</si>
  <si>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</si>
  <si>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</si>
  <si>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</si>
  <si>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</si>
  <si>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</si>
  <si>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</si>
  <si>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</si>
  <si>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</si>
  <si>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</si>
  <si>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</si>
  <si>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</si>
  <si>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</si>
  <si>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</si>
  <si>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</si>
  <si>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</si>
  <si>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</si>
  <si>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</si>
  <si>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</si>
  <si>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</si>
  <si>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</si>
  <si>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</si>
  <si>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</si>
  <si>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</si>
  <si>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</si>
  <si>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</si>
  <si>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</si>
  <si>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</si>
  <si>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</si>
  <si>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</si>
  <si>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</si>
  <si>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</si>
  <si>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</si>
  <si>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</si>
  <si>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</si>
  <si>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</si>
  <si>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</si>
  <si>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</si>
  <si>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</si>
  <si>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</si>
  <si>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</si>
  <si>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</si>
  <si>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</si>
  <si>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</si>
  <si>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</si>
  <si>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</si>
  <si>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</si>
  <si>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</si>
  <si>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</si>
  <si>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</si>
  <si>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</si>
  <si>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</si>
  <si>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</si>
  <si>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</si>
  <si>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</si>
  <si>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</si>
  <si>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</si>
  <si>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</si>
  <si>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</si>
  <si>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</si>
  <si>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</si>
  <si>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</si>
  <si>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</si>
  <si>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</si>
  <si>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</si>
  <si>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</si>
  <si>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</si>
  <si>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</si>
  <si>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</si>
  <si>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</si>
  <si>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</si>
  <si>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</si>
  <si>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</si>
  <si>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</si>
  <si>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</si>
  <si>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</si>
  <si>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</si>
  <si>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</si>
  <si>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</si>
  <si>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</si>
  <si>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</si>
  <si>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</si>
  <si>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</si>
  <si>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</si>
  <si>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</si>
  <si>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</si>
  <si>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</si>
  <si>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</si>
  <si>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</si>
  <si>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</si>
  <si>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</si>
  <si>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</si>
  <si>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</si>
  <si>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</si>
  <si>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</si>
  <si>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</si>
  <si>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</si>
  <si>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</si>
  <si>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</si>
  <si>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</si>
  <si>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</si>
  <si>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</si>
  <si>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</si>
  <si>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</si>
  <si>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</si>
  <si>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</si>
  <si>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</si>
  <si>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</si>
  <si>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</si>
  <si>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</si>
  <si>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</si>
  <si>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</si>
  <si>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</si>
  <si>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</si>
  <si>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</si>
  <si>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</si>
  <si>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</si>
  <si>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</si>
  <si>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</si>
  <si>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</si>
  <si>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</si>
  <si>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</si>
  <si>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</si>
  <si>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</si>
  <si>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</si>
  <si>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</si>
  <si>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</si>
  <si>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</si>
  <si>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</si>
  <si>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</si>
  <si>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</si>
  <si>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</si>
  <si>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</si>
  <si>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</si>
  <si>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</si>
  <si>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</si>
  <si>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</si>
  <si>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</si>
  <si>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</si>
  <si>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</si>
  <si>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</si>
  <si>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</si>
  <si>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</si>
  <si>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</si>
  <si>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</si>
  <si>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</si>
  <si>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</si>
  <si>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</si>
  <si>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</si>
  <si>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</si>
  <si>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</si>
  <si>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</si>
  <si>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</si>
  <si>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</si>
  <si>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</si>
  <si>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</si>
  <si>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</si>
  <si>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</si>
  <si>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</si>
  <si>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</si>
  <si>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</si>
  <si>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</si>
  <si>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</si>
  <si>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</si>
  <si>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</si>
  <si>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</si>
  <si>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</si>
  <si>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</si>
  <si>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</si>
  <si>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</si>
  <si>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</si>
  <si>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</si>
  <si>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</si>
  <si>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</si>
  <si>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</si>
  <si>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</si>
  <si>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</si>
  <si>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</si>
  <si>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</si>
  <si>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</si>
  <si>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</si>
  <si>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</si>
  <si>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</si>
  <si>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</si>
  <si>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</si>
  <si>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</si>
  <si>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</si>
  <si>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</si>
  <si>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</si>
  <si>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</si>
  <si>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</si>
  <si>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</si>
  <si>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</si>
  <si>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</si>
  <si>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</si>
  <si>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</si>
  <si>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</si>
  <si>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</si>
  <si>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</si>
  <si>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</si>
  <si>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</si>
  <si>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</si>
  <si>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</si>
  <si>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</si>
  <si>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</si>
  <si>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</si>
  <si>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</si>
  <si>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</si>
  <si>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</si>
  <si>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</si>
  <si>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</si>
  <si>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</si>
  <si>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</si>
  <si>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</si>
  <si>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</si>
  <si>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</si>
  <si>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</si>
  <si>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</si>
  <si>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</si>
  <si>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</si>
  <si>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</si>
  <si>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</si>
  <si>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</si>
  <si>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</si>
  <si>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</si>
  <si>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</si>
  <si>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</si>
  <si>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</si>
  <si>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</si>
  <si>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</si>
  <si>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</si>
  <si>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</si>
  <si>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</si>
  <si>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</si>
  <si>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</si>
  <si>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</si>
  <si>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</si>
  <si>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</si>
  <si>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</si>
  <si>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</si>
  <si>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</si>
  <si>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</si>
  <si>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</si>
  <si>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</si>
  <si>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</si>
  <si>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</si>
  <si>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</si>
  <si>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</si>
  <si>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</si>
  <si>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</si>
  <si>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</si>
  <si>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</si>
  <si>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</si>
  <si>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</si>
  <si>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</si>
  <si>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</si>
  <si>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</si>
  <si>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</si>
  <si>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</si>
  <si>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</si>
  <si>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</si>
  <si>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</si>
  <si>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</si>
  <si>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</si>
  <si>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</si>
  <si>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</si>
  <si>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</si>
  <si>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</si>
  <si>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</si>
  <si>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</si>
  <si>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</si>
  <si>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</si>
  <si>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</si>
  <si>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</si>
  <si>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</si>
  <si>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</si>
  <si>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</si>
  <si>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</si>
  <si>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</si>
  <si>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</si>
  <si>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</si>
  <si>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</si>
  <si>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</si>
  <si>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</si>
  <si>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</si>
  <si>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</si>
  <si>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</si>
  <si>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</si>
  <si>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</si>
  <si>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</si>
  <si>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</si>
  <si>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</si>
  <si>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</si>
  <si>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</si>
  <si>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</si>
  <si>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</si>
  <si>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</si>
  <si>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</si>
  <si>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</si>
  <si>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</si>
  <si>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</si>
  <si>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</si>
  <si>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</si>
  <si>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</si>
  <si>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</si>
  <si>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</si>
  <si>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</si>
  <si>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78.47</t>
  </si>
  <si>
    <t>▲ 5.40</t>
  </si>
  <si>
    <t>▲ 8.14</t>
  </si>
  <si>
    <t>▲ 4.84</t>
  </si>
  <si>
    <t>一般会計</t>
  </si>
  <si>
    <t>介護保険特別会計</t>
  </si>
  <si>
    <t>国民健康保険特別会計</t>
  </si>
  <si>
    <t>簡易水道事業特別会計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</si>
  <si>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</si>
  <si>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</si>
  <si>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</si>
  <si>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</si>
  <si>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</si>
  <si>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</si>
  <si>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</si>
  <si>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</si>
  <si>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</si>
  <si>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</si>
  <si>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</si>
  <si>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</si>
  <si>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昭和村土地開発公社</t>
  </si>
  <si>
    <t>あぐりーむ昭和</t>
  </si>
  <si>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</si>
  <si>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</si>
  <si>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</si>
  <si>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</si>
  <si>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</si>
  <si>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</si>
  <si>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</si>
  <si>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　　　　－</t>
  </si>
  <si>
    <t>緑の大地ふるさとしょうわ基金</t>
    <rPh sb="0" eb="1">
      <t>ミドリ</t>
    </rPh>
    <rPh sb="2" eb="4">
      <t>ダイチ</t>
    </rPh>
    <rPh sb="12" eb="14">
      <t>キキン</t>
    </rPh>
    <phoneticPr fontId="5"/>
  </si>
  <si>
    <t>公共事業整備基金</t>
    <rPh sb="0" eb="2">
      <t>コウキョウ</t>
    </rPh>
    <rPh sb="2" eb="4">
      <t>ジギョウ</t>
    </rPh>
    <rPh sb="4" eb="6">
      <t>セイビ</t>
    </rPh>
    <rPh sb="6" eb="8">
      <t>キキン</t>
    </rPh>
    <phoneticPr fontId="5"/>
  </si>
  <si>
    <t>学校校舎建築基金</t>
    <rPh sb="0" eb="2">
      <t>ガッコウ</t>
    </rPh>
    <rPh sb="2" eb="4">
      <t>コウシャ</t>
    </rPh>
    <rPh sb="4" eb="6">
      <t>ケンチク</t>
    </rPh>
    <rPh sb="6" eb="8">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</si>
  <si>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</si>
  <si>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</si>
  <si>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</si>
  <si>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</si>
  <si>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</si>
  <si>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</si>
  <si>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</si>
  <si>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</si>
  <si>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が類似団体内平均値よりも低く推移しているのは、これまで地方債の借入を抑制しながら事業を行ってきた結果といえる。今後も地方債の借入は交付税措置率が高いものなど有利な事業を選択し数値の上昇を抑制していきた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</si>
  <si>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</si>
  <si>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</si>
  <si>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</si>
  <si>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今後も現在の基金残高を保持していく予定であり、また地方債の新規発行の抑制に努め将来負担比率の上昇を抑制していきたい。</t>
    <rPh sb="0" eb="2">
      <t>コンゴ</t>
    </rPh>
    <rPh sb="3" eb="5">
      <t>ゲンザイ</t>
    </rPh>
    <rPh sb="6" eb="8">
      <t>キキン</t>
    </rPh>
    <rPh sb="8" eb="10">
      <t>ザンダカ</t>
    </rPh>
    <rPh sb="11" eb="13">
      <t>ホジ</t>
    </rPh>
    <rPh sb="17" eb="19">
      <t>ヨテイ</t>
    </rPh>
    <rPh sb="25" eb="28">
      <t>チホウサイ</t>
    </rPh>
    <rPh sb="29" eb="31">
      <t>シンキ</t>
    </rPh>
    <rPh sb="31" eb="33">
      <t>ハッコウ</t>
    </rPh>
    <rPh sb="34" eb="36">
      <t>ヨクセイ</t>
    </rPh>
    <rPh sb="37" eb="38">
      <t>ツト</t>
    </rPh>
    <rPh sb="39" eb="41">
      <t>ショウライ</t>
    </rPh>
    <rPh sb="41" eb="43">
      <t>フタン</t>
    </rPh>
    <rPh sb="43" eb="45">
      <t>ヒリツ</t>
    </rPh>
    <rPh sb="46" eb="48">
      <t>ジョウショウ</t>
    </rPh>
    <rPh sb="49" eb="51">
      <t>ヨクセイ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</si>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</sst>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F0FEA07-A77B-4DCC-854D-F26C34A6F76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3FB5-477A-95B4-F7348A8D5E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100292</c:v>
                </c:pt>
                <c:pt idx="1">
                  <c:v>60686</c:v>
                </c:pt>
                <c:pt idx="2">
                  <c:v>67282</c:v>
                </c:pt>
                <c:pt idx="3">
                  <c:v>90567</c:v>
                </c:pt>
                <c:pt idx="4">
                  <c:v>118834</c:v>
                </c:pt>
              </c:numCache>
            </c:numRef>
          </c:val>
          <c:smooth val="0"/>
          <c:extLst>
            <c:ext xmlns:c16="http://schemas.microsoft.com/office/drawing/2014/chart" uri="{C3380CC4-5D6E-409C-BE32-E72D297353CC}">
              <c16:uniqueId val="{00000001-3FB5-477A-95B4-F7348A8D5E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12.34</c:v>
                </c:pt>
                <c:pt idx="1">
                  <c:v>13.02</c:v>
                </c:pt>
                <c:pt idx="2">
                  <c:v>13.64</c:v>
                </c:pt>
                <c:pt idx="3">
                  <c:v>14.42</c:v>
                </c:pt>
                <c:pt idx="4">
                  <c:v>14.99</c:v>
                </c:pt>
              </c:numCache>
            </c:numRef>
          </c:val>
          <c:extLst>
            <c:ext xmlns:c16="http://schemas.microsoft.com/office/drawing/2014/chart" uri="{C3380CC4-5D6E-409C-BE32-E72D297353CC}">
              <c16:uniqueId val="{00000000-1D42-49C3-9898-224CA30BE9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57.66</c:v>
                </c:pt>
                <c:pt idx="1">
                  <c:v>57.52</c:v>
                </c:pt>
                <c:pt idx="2">
                  <c:v>56.29</c:v>
                </c:pt>
                <c:pt idx="3">
                  <c:v>53.03</c:v>
                </c:pt>
                <c:pt idx="4">
                  <c:v>58.6</c:v>
                </c:pt>
              </c:numCache>
            </c:numRef>
          </c:val>
          <c:extLst>
            <c:ext xmlns:c16="http://schemas.microsoft.com/office/drawing/2014/chart" uri="{C3380CC4-5D6E-409C-BE32-E72D297353CC}">
              <c16:uniqueId val="{00000001-1D42-49C3-9898-224CA30BE9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-78.47</c:v>
                </c:pt>
                <c:pt idx="1">
                  <c:v>-5.4</c:v>
                </c:pt>
                <c:pt idx="2">
                  <c:v>-8.14</c:v>
                </c:pt>
                <c:pt idx="3">
                  <c:v>-4.84</c:v>
                </c:pt>
                <c:pt idx="4">
                  <c:v>2.58</c:v>
                </c:pt>
              </c:numCache>
            </c:numRef>
          </c:val>
          <c:smooth val="0"/>
          <c:extLst>
            <c:ext xmlns:c16="http://schemas.microsoft.com/office/drawing/2014/chart" uri="{C3380CC4-5D6E-409C-BE32-E72D297353CC}">
              <c16:uniqueId val="{00000002-1D42-49C3-9898-224CA30BE9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2E-4692-8AF5-D1A73EEE58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2E-4692-8AF5-D1A73EEE58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2E-4692-8AF5-D1A73EEE58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02E-4692-8AF5-D1A73EEE58B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0.09</c:v>
                </c:pt>
                <c:pt idx="4">
                  <c:v>#N/A</c:v>
                </c:pt>
                <c:pt idx="5">
                  <c:v>0.01</c:v>
                </c:pt>
                <c:pt idx="6">
                  <c:v>#N/A</c:v>
                </c:pt>
                <c:pt idx="7">
                  <c:v>0.02</c:v>
                </c:pt>
                <c:pt idx="8">
                  <c:v>#N/A</c:v>
                </c:pt>
                <c:pt idx="9">
                  <c:v>0.02</c:v>
                </c:pt>
              </c:numCache>
            </c:numRef>
          </c:val>
          <c:extLst>
            <c:ext xmlns:c16="http://schemas.microsoft.com/office/drawing/2014/chart" uri="{C3380CC4-5D6E-409C-BE32-E72D297353CC}">
              <c16:uniqueId val="{00000004-D02E-4692-8AF5-D1A73EEE58B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0.54</c:v>
                </c:pt>
                <c:pt idx="4">
                  <c:v>#N/A</c:v>
                </c:pt>
                <c:pt idx="5">
                  <c:v>0.43</c:v>
                </c:pt>
                <c:pt idx="6">
                  <c:v>#N/A</c:v>
                </c:pt>
                <c:pt idx="7">
                  <c:v>0.44</c:v>
                </c:pt>
                <c:pt idx="8">
                  <c:v>#N/A</c:v>
                </c:pt>
                <c:pt idx="9">
                  <c:v>0.38</c:v>
                </c:pt>
              </c:numCache>
            </c:numRef>
          </c:val>
          <c:extLst>
            <c:ext xmlns:c16="http://schemas.microsoft.com/office/drawing/2014/chart" uri="{C3380CC4-5D6E-409C-BE32-E72D297353CC}">
              <c16:uniqueId val="{00000005-D02E-4692-8AF5-D1A73EEE58B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0.88</c:v>
                </c:pt>
                <c:pt idx="2">
                  <c:v>#N/A</c:v>
                </c:pt>
                <c:pt idx="3">
                  <c:v>0.62</c:v>
                </c:pt>
                <c:pt idx="4">
                  <c:v>#N/A</c:v>
                </c:pt>
                <c:pt idx="5">
                  <c:v>0.55000000000000004</c:v>
                </c:pt>
                <c:pt idx="6">
                  <c:v>#N/A</c:v>
                </c:pt>
                <c:pt idx="7">
                  <c:v>1.22</c:v>
                </c:pt>
                <c:pt idx="8">
                  <c:v>#N/A</c:v>
                </c:pt>
                <c:pt idx="9">
                  <c:v>0.6</c:v>
                </c:pt>
              </c:numCache>
            </c:numRef>
          </c:val>
          <c:extLst>
            <c:ext xmlns:c16="http://schemas.microsoft.com/office/drawing/2014/chart" uri="{C3380CC4-5D6E-409C-BE32-E72D297353CC}">
              <c16:uniqueId val="{00000006-D02E-4692-8AF5-D1A73EEE58B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c:v>
                </c:pt>
                <c:pt idx="2">
                  <c:v>#N/A</c:v>
                </c:pt>
                <c:pt idx="3">
                  <c:v>1.31</c:v>
                </c:pt>
                <c:pt idx="4">
                  <c:v>#N/A</c:v>
                </c:pt>
                <c:pt idx="5">
                  <c:v>1.8</c:v>
                </c:pt>
                <c:pt idx="6">
                  <c:v>#N/A</c:v>
                </c:pt>
                <c:pt idx="7">
                  <c:v>0.98</c:v>
                </c:pt>
                <c:pt idx="8">
                  <c:v>#N/A</c:v>
                </c:pt>
                <c:pt idx="9">
                  <c:v>1.93</c:v>
                </c:pt>
              </c:numCache>
            </c:numRef>
          </c:val>
          <c:extLst>
            <c:ext xmlns:c16="http://schemas.microsoft.com/office/drawing/2014/chart" uri="{C3380CC4-5D6E-409C-BE32-E72D297353CC}">
              <c16:uniqueId val="{00000007-D02E-4692-8AF5-D1A73EEE58B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0.82</c:v>
                </c:pt>
                <c:pt idx="2">
                  <c:v>#N/A</c:v>
                </c:pt>
                <c:pt idx="3">
                  <c:v>1.23</c:v>
                </c:pt>
                <c:pt idx="4">
                  <c:v>#N/A</c:v>
                </c:pt>
                <c:pt idx="5">
                  <c:v>0.91</c:v>
                </c:pt>
                <c:pt idx="6">
                  <c:v>#N/A</c:v>
                </c:pt>
                <c:pt idx="7">
                  <c:v>1.23</c:v>
                </c:pt>
                <c:pt idx="8">
                  <c:v>#N/A</c:v>
                </c:pt>
                <c:pt idx="9">
                  <c:v>2.52</c:v>
                </c:pt>
              </c:numCache>
            </c:numRef>
          </c:val>
          <c:extLst>
            <c:ext xmlns:c16="http://schemas.microsoft.com/office/drawing/2014/chart" uri="{C3380CC4-5D6E-409C-BE32-E72D297353CC}">
              <c16:uniqueId val="{00000008-D02E-4692-8AF5-D1A73EEE58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12.34</c:v>
                </c:pt>
                <c:pt idx="2">
                  <c:v>#N/A</c:v>
                </c:pt>
                <c:pt idx="3">
                  <c:v>13.01</c:v>
                </c:pt>
                <c:pt idx="4">
                  <c:v>#N/A</c:v>
                </c:pt>
                <c:pt idx="5">
                  <c:v>13.64</c:v>
                </c:pt>
                <c:pt idx="6">
                  <c:v>#N/A</c:v>
                </c:pt>
                <c:pt idx="7">
                  <c:v>14.42</c:v>
                </c:pt>
                <c:pt idx="8">
                  <c:v>#N/A</c:v>
                </c:pt>
                <c:pt idx="9">
                  <c:v>14.99</c:v>
                </c:pt>
              </c:numCache>
            </c:numRef>
          </c:val>
          <c:extLst>
            <c:ext xmlns:c16="http://schemas.microsoft.com/office/drawing/2014/chart" uri="{C3380CC4-5D6E-409C-BE32-E72D297353CC}">
              <c16:uniqueId val="{00000009-D02E-4692-8AF5-D1A73EEE58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377</c:v>
                </c:pt>
                <c:pt idx="5">
                  <c:v>377</c:v>
                </c:pt>
                <c:pt idx="8">
                  <c:v>358</c:v>
                </c:pt>
                <c:pt idx="11">
                  <c:v>354</c:v>
                </c:pt>
                <c:pt idx="14">
                  <c:v>352</c:v>
                </c:pt>
              </c:numCache>
            </c:numRef>
          </c:val>
          <c:extLst>
            <c:ext xmlns:c16="http://schemas.microsoft.com/office/drawing/2014/chart" uri="{C3380CC4-5D6E-409C-BE32-E72D297353CC}">
              <c16:uniqueId val="{00000000-9128-4066-8FCB-791EBD4E58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28-4066-8FCB-791EBD4E58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41</c:v>
                </c:pt>
                <c:pt idx="6">
                  <c:v>0</c:v>
                </c:pt>
                <c:pt idx="9">
                  <c:v>0</c:v>
                </c:pt>
                <c:pt idx="12">
                  <c:v>0</c:v>
                </c:pt>
              </c:numCache>
            </c:numRef>
          </c:val>
          <c:extLst>
            <c:ext xmlns:c16="http://schemas.microsoft.com/office/drawing/2014/chart" uri="{C3380CC4-5D6E-409C-BE32-E72D297353CC}">
              <c16:uniqueId val="{00000002-9128-4066-8FCB-791EBD4E58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5</c:v>
                </c:pt>
                <c:pt idx="9">
                  <c:v>7</c:v>
                </c:pt>
                <c:pt idx="12">
                  <c:v>13</c:v>
                </c:pt>
              </c:numCache>
            </c:numRef>
          </c:val>
          <c:extLst>
            <c:ext xmlns:c16="http://schemas.microsoft.com/office/drawing/2014/chart" uri="{C3380CC4-5D6E-409C-BE32-E72D297353CC}">
              <c16:uniqueId val="{00000003-9128-4066-8FCB-791EBD4E58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207</c:v>
                </c:pt>
                <c:pt idx="3">
                  <c:v>213</c:v>
                </c:pt>
                <c:pt idx="6">
                  <c:v>207</c:v>
                </c:pt>
                <c:pt idx="9">
                  <c:v>198</c:v>
                </c:pt>
                <c:pt idx="12">
                  <c:v>198</c:v>
                </c:pt>
              </c:numCache>
            </c:numRef>
          </c:val>
          <c:extLst>
            <c:ext xmlns:c16="http://schemas.microsoft.com/office/drawing/2014/chart" uri="{C3380CC4-5D6E-409C-BE32-E72D297353CC}">
              <c16:uniqueId val="{00000004-9128-4066-8FCB-791EBD4E58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8-4066-8FCB-791EBD4E58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28-4066-8FCB-791EBD4E58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272</c:v>
                </c:pt>
                <c:pt idx="3">
                  <c:v>280</c:v>
                </c:pt>
                <c:pt idx="6">
                  <c:v>298</c:v>
                </c:pt>
                <c:pt idx="9">
                  <c:v>289</c:v>
                </c:pt>
                <c:pt idx="12">
                  <c:v>264</c:v>
                </c:pt>
              </c:numCache>
            </c:numRef>
          </c:val>
          <c:extLst>
            <c:ext xmlns:c16="http://schemas.microsoft.com/office/drawing/2014/chart" uri="{C3380CC4-5D6E-409C-BE32-E72D297353CC}">
              <c16:uniqueId val="{00000007-9128-4066-8FCB-791EBD4E58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147</c:v>
                </c:pt>
                <c:pt idx="2">
                  <c:v>#N/A</c:v>
                </c:pt>
                <c:pt idx="3">
                  <c:v>#N/A</c:v>
                </c:pt>
                <c:pt idx="4">
                  <c:v>161</c:v>
                </c:pt>
                <c:pt idx="5">
                  <c:v>#N/A</c:v>
                </c:pt>
                <c:pt idx="6">
                  <c:v>#N/A</c:v>
                </c:pt>
                <c:pt idx="7">
                  <c:v>152</c:v>
                </c:pt>
                <c:pt idx="8">
                  <c:v>#N/A</c:v>
                </c:pt>
                <c:pt idx="9">
                  <c:v>#N/A</c:v>
                </c:pt>
                <c:pt idx="10">
                  <c:v>140</c:v>
                </c:pt>
                <c:pt idx="11">
                  <c:v>#N/A</c:v>
                </c:pt>
                <c:pt idx="12">
                  <c:v>#N/A</c:v>
                </c:pt>
                <c:pt idx="13">
                  <c:v>123</c:v>
                </c:pt>
                <c:pt idx="14">
                  <c:v>#N/A</c:v>
                </c:pt>
              </c:numCache>
            </c:numRef>
          </c:val>
          <c:smooth val="0"/>
          <c:extLst>
            <c:ext xmlns:c16="http://schemas.microsoft.com/office/drawing/2014/chart" uri="{C3380CC4-5D6E-409C-BE32-E72D297353CC}">
              <c16:uniqueId val="{00000008-9128-4066-8FCB-791EBD4E58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3977</c:v>
                </c:pt>
                <c:pt idx="5">
                  <c:v>3812</c:v>
                </c:pt>
                <c:pt idx="8">
                  <c:v>3673</c:v>
                </c:pt>
                <c:pt idx="11">
                  <c:v>3569</c:v>
                </c:pt>
                <c:pt idx="14">
                  <c:v>3489</c:v>
                </c:pt>
              </c:numCache>
            </c:numRef>
          </c:val>
          <c:extLst>
            <c:ext xmlns:c16="http://schemas.microsoft.com/office/drawing/2014/chart" uri="{C3380CC4-5D6E-409C-BE32-E72D297353CC}">
              <c16:uniqueId val="{00000000-5103-4326-8064-0C003A8105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03-4326-8064-0C003A8105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4837</c:v>
                </c:pt>
                <c:pt idx="5">
                  <c:v>4870</c:v>
                </c:pt>
                <c:pt idx="8">
                  <c:v>5056</c:v>
                </c:pt>
                <c:pt idx="11">
                  <c:v>5415</c:v>
                </c:pt>
                <c:pt idx="14">
                  <c:v>6333</c:v>
                </c:pt>
              </c:numCache>
            </c:numRef>
          </c:val>
          <c:extLst>
            <c:ext xmlns:c16="http://schemas.microsoft.com/office/drawing/2014/chart" uri="{C3380CC4-5D6E-409C-BE32-E72D297353CC}">
              <c16:uniqueId val="{00000002-5103-4326-8064-0C003A8105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03-4326-8064-0C003A8105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03-4326-8064-0C003A8105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03-4326-8064-0C003A8105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719</c:v>
                </c:pt>
                <c:pt idx="3">
                  <c:v>764</c:v>
                </c:pt>
                <c:pt idx="6">
                  <c:v>709</c:v>
                </c:pt>
                <c:pt idx="9">
                  <c:v>743</c:v>
                </c:pt>
                <c:pt idx="12">
                  <c:v>670</c:v>
                </c:pt>
              </c:numCache>
            </c:numRef>
          </c:val>
          <c:extLst>
            <c:ext xmlns:c16="http://schemas.microsoft.com/office/drawing/2014/chart" uri="{C3380CC4-5D6E-409C-BE32-E72D297353CC}">
              <c16:uniqueId val="{00000006-5103-4326-8064-0C003A8105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135</c:v>
                </c:pt>
                <c:pt idx="3">
                  <c:v>136</c:v>
                </c:pt>
                <c:pt idx="6">
                  <c:v>132</c:v>
                </c:pt>
                <c:pt idx="9">
                  <c:v>117</c:v>
                </c:pt>
                <c:pt idx="12">
                  <c:v>108</c:v>
                </c:pt>
              </c:numCache>
            </c:numRef>
          </c:val>
          <c:extLst>
            <c:ext xmlns:c16="http://schemas.microsoft.com/office/drawing/2014/chart" uri="{C3380CC4-5D6E-409C-BE32-E72D297353CC}">
              <c16:uniqueId val="{00000007-5103-4326-8064-0C003A8105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2067</c:v>
                </c:pt>
                <c:pt idx="3">
                  <c:v>1901</c:v>
                </c:pt>
                <c:pt idx="6">
                  <c:v>1740</c:v>
                </c:pt>
                <c:pt idx="9">
                  <c:v>1550</c:v>
                </c:pt>
                <c:pt idx="12">
                  <c:v>1484</c:v>
                </c:pt>
              </c:numCache>
            </c:numRef>
          </c:val>
          <c:extLst>
            <c:ext xmlns:c16="http://schemas.microsoft.com/office/drawing/2014/chart" uri="{C3380CC4-5D6E-409C-BE32-E72D297353CC}">
              <c16:uniqueId val="{00000008-5103-4326-8064-0C003A8105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9-5103-4326-8064-0C003A8105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2796</c:v>
                </c:pt>
                <c:pt idx="3">
                  <c:v>2683</c:v>
                </c:pt>
                <c:pt idx="6">
                  <c:v>2644</c:v>
                </c:pt>
                <c:pt idx="9">
                  <c:v>2611</c:v>
                </c:pt>
                <c:pt idx="12">
                  <c:v>2884</c:v>
                </c:pt>
              </c:numCache>
            </c:numRef>
          </c:val>
          <c:extLst>
            <c:ext xmlns:c16="http://schemas.microsoft.com/office/drawing/2014/chart" uri="{C3380CC4-5D6E-409C-BE32-E72D297353CC}">
              <c16:uniqueId val="{0000000A-5103-4326-8064-0C003A8105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03-4326-8064-0C003A8105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1633</c:v>
                </c:pt>
                <c:pt idx="1">
                  <c:v>1640</c:v>
                </c:pt>
                <c:pt idx="2">
                  <c:v>1930</c:v>
                </c:pt>
              </c:numCache>
            </c:numRef>
          </c:val>
          <c:extLst>
            <c:ext xmlns:c16="http://schemas.microsoft.com/office/drawing/2014/chart" uri="{C3380CC4-5D6E-409C-BE32-E72D297353CC}">
              <c16:uniqueId val="{00000000-5B2E-45C6-B0F1-0CDBFE09C7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324</c:v>
                </c:pt>
                <c:pt idx="1">
                  <c:v>324</c:v>
                </c:pt>
                <c:pt idx="2">
                  <c:v>324</c:v>
                </c:pt>
              </c:numCache>
            </c:numRef>
          </c:val>
          <c:extLst>
            <c:ext xmlns:c16="http://schemas.microsoft.com/office/drawing/2014/chart" uri="{C3380CC4-5D6E-409C-BE32-E72D297353CC}">
              <c16:uniqueId val="{00000001-5B2E-45C6-B0F1-0CDBFE09C7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2935</c:v>
                </c:pt>
                <c:pt idx="1">
                  <c:v>3287</c:v>
                </c:pt>
                <c:pt idx="2">
                  <c:v>3880</c:v>
                </c:pt>
              </c:numCache>
            </c:numRef>
          </c:val>
          <c:extLst>
            <c:ext xmlns:c16="http://schemas.microsoft.com/office/drawing/2014/chart" uri="{C3380CC4-5D6E-409C-BE32-E72D297353CC}">
              <c16:uniqueId val="{00000002-5B2E-45C6-B0F1-0CDBFE09C7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{1EB58833-0762-40B0-BF86-5076306112F4}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7D9-439F-8B0B-B1357615A5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{02CB939E-4744-4BB7-9B64-66CD52051FD9}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D9-439F-8B0B-B1357615A5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{4496EB45-686B-44B7-93F1-9D4E4817B5E9}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D9-439F-8B0B-B1357615A5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{BB549C31-EEDE-4D08-A6BC-3B29E74BD803}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D9-439F-8B0B-B1357615A5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{0963082B-9627-49A9-9021-D2F620B6B9CA}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D9-439F-8B0B-B1357615A5E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{A67CAC25-C07E-447A-9D10-264084BD8D50}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7D9-439F-8B0B-B1357615A5E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{00C2C28F-90EA-45D7-A3C9-B861E575FA41}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7D9-439F-8B0B-B1357615A5E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{0C6CC51C-66A2-432D-A50E-E9F475FFB61C}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7D9-439F-8B0B-B1357615A5E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{94C12CD9-880A-4ADA-A46F-1D02EF86BF07}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7D9-439F-8B0B-B1357615A5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40.299999999999997</c:v>
                </c:pt>
                <c:pt idx="8">
                  <c:v>42.3</c:v>
                </c:pt>
                <c:pt idx="16">
                  <c:v>46.3</c:v>
                </c:pt>
                <c:pt idx="24">
                  <c:v>48</c:v>
                </c:pt>
                <c:pt idx="32">
                  <c:v>46.7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D9-439F-8B0B-B1357615A5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{F88577B0-E9B1-4C89-A534-D17E043E8E9E}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7D9-439F-8B0B-B1357615A5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{BC77A0D3-FD6E-4ED7-95E5-E0B9D9530B9C}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D9-439F-8B0B-B1357615A5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{6896F69B-BCBF-437C-9527-77BC6D469521}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D9-439F-8B0B-B1357615A5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{251690D0-BA17-4955-896F-1C179144472D}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D9-439F-8B0B-B1357615A5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{0A91C18B-BB33-416B-AC97-00D984541DD4}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D9-439F-8B0B-B1357615A5E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{D154B30D-8749-4D4C-B808-2FBD7CC7296F}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7D9-439F-8B0B-B1357615A5E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{E4D8B2EB-1B09-4507-A014-F34ACDC6BBD0}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7D9-439F-8B0B-B1357615A5E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{8E886056-8DBE-4851-BDCC-F0F86AF9A185}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7D9-439F-8B0B-B1357615A5E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{72F2F4A9-E40E-4825-9A49-30AA967907DA}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7D9-439F-8B0B-B1357615A5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D9-439F-8B0B-B1357615A5E5}"/>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{AEAC4D85-168A-4550-904B-EBF76A924B57}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1A-4DD3-BDDB-462EFE13DB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{C7CC020E-4FB6-491C-B3C9-76626E9B5C3A}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1A-4DD3-BDDB-462EFE13DB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{54293060-A606-41C9-B528-A7D4F7C64DBF}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1A-4DD3-BDDB-462EFE13DB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{D57F4201-B5F4-43DE-A8D8-92384A814B56}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1A-4DD3-BDDB-462EFE13DB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{09C8F100-DAD8-4820-A4E1-EF809B075B1F}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1A-4DD3-BDDB-462EFE13DB6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{18FF6A6E-6CEF-48E2-B9A7-86CD21AE39E8}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1A-4DD3-BDDB-462EFE13DB6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{8D701675-8F3C-438A-A1FD-774F5622D8B4}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1A-4DD3-BDDB-462EFE13DB6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{941C97EB-A483-4425-B985-0EAF3F5EF08F}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1A-4DD3-BDDB-462EFE13DB6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{61B1890D-3EBC-4C7B-A981-26F6DFDF645A}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1A-4DD3-BDDB-462EFE13DB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5.6</c:v>
                </c:pt>
                <c:pt idx="16">
                  <c:v>6</c:v>
                </c:pt>
                <c:pt idx="24">
                  <c:v>5.8</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1A-4DD3-BDDB-462EFE13DB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{D3F768B0-DD9E-4333-A78F-5851A05943BA}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1A-4DD3-BDDB-462EFE13DB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{62466D4C-90EF-4939-A718-BCAB2896E924}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1A-4DD3-BDDB-462EFE13DB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{437F804A-0E1F-4649-B061-5763227CB3C3}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1A-4DD3-BDDB-462EFE13DB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{44338A4F-015A-4D8A-BAC6-1C3CCBD25577}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1A-4DD3-BDDB-462EFE13DB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{904E8CCC-37A0-4A8C-81C4-2211178F4346}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1A-4DD3-BDDB-462EFE13DB6F}"/>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{250CAD34-B0FC-4170-A9CB-B61A3E4F4C52}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1A-4DD3-BDDB-462EFE13DB6F}"/>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{4F9CEDAB-C126-4E2A-9A18-E590959AD1AD}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1A-4DD3-BDDB-462EFE13DB6F}"/>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{06A21436-BD99-4F49-8109-E45F01C0636E}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1A-4DD3-BDDB-462EFE13DB6F}"/>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{FE660D1A-CB47-4D17-BE35-B25AF0AE1F64}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1A-4DD3-BDDB-462EFE13DB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1A-4DD3-BDDB-462EFE13DB6F}"/>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E1444D7-BAD2-463C-84F2-3C348B5F03C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67AFE41-5F25-4EAB-84D1-41916B9C711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H7,12,22</a:t>
          </a:r>
          <a:r>
            <a:rPr kumimoji="1" lang="ja-JP" altLang="en-US" sz="1400">
              <a:latin typeface="ＭＳ ゴシック" pitchFamily="49" charset="-128"/>
              <a:ea typeface="ＭＳ ゴシック" pitchFamily="49" charset="-128"/>
            </a:rPr>
            <a:t>年度借入債の償還が終了したことで元利償還金は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百万円の減となったが、役場新庁舎建設にともない借り入れた公共施設等適正管理推進事業債の元金償還が始まる予定であり、元利償還金が増加する見込み。</a:t>
          </a:r>
        </a:p>
        <a:p>
          <a:r>
            <a:rPr kumimoji="1" lang="ja-JP" altLang="en-US" sz="1400">
              <a:latin typeface="ＭＳ ゴシック" pitchFamily="49" charset="-128"/>
              <a:ea typeface="ＭＳ ゴシック" pitchFamily="49" charset="-128"/>
            </a:rPr>
            <a:t>　公営企業債の元利償還金に対する繰入金が高額なのは、農業集落排水事業特別会計の公債費によるものであり、こちらも当分の間、高い状況が続くことが見込まれる。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年度において、将来負担額に対し充当可能財源等（基金残高）が上回り、将来負担比率はマイナスとなった。</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年度に赤城西麓土地改良事業、</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は望郷ライン整備事業による債務負担行為が終了となったが、一方で高額な臨時財政対策債の借入が続いていること、また耐震化により新築する役場庁舎整備のための借入、公共施設の更新整備に対する借入など、今後も地方債残高は膨らむ見込みである。公共施設等総合管理計画を踏まえ、財政面において過度な負担とならないように計画的な借入を行い、財政運営を図っ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１つ目に、ふるさと納税額が毎年増えており特定目的基金の「緑の大地ふるさと昭和基金（ふるさと納税）」へ積み立てられる額が増えていること。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２つ目に、将来に控えている学校校舎建築のための「学校校舎建築基金」への積立を増額したこと。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・各基金の目的に合わせ、計画的に事業を実施できるよう、積立と取り崩しのバランスに留意しながら一定の残高を確保していきたい。</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・庁舎整備基金：耐震不足の役場庁舎を建て替えるためのもの。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・赤城西麓事業基金：赤城西麓土地改良事業のためのもの。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・地域福祉基金：高齢者の保健福祉向上のための事業に対するもの。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・緑の大地ふるさとしょうわ基金：ふるさと納税を財源としたもので、ふるさとしょうわの村づくりのためのもの。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・公共事業整備基金：道路、排水路、上水道、その他公共施設の整備および維持のためのもの。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・学校校舎建築基金：学校校舎の建築費又は改修費に充てるためのもの。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・森林環境譲与税基金：森林整備や林業振興経費に充てるためのもの。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・庁舎整備基金：庁舎建設財源として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・赤城西麓事業基金：利子の積立を行った。残高は約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・緑の大地ふるさとしょうわ基金：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・公共事業整備基金：利子の積立を行った。残高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・学校校舎建築基金：学校校舎建設財源として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・公共事業整備基金：老朽化する施設の更新に、毎年度、計画的に取り崩しながら事業に充当し、それとともに積み立ても計画的に行う予定。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・学校校舎建築基金：将来に控える学校校舎建設に向け、計画的に積み立てを行う。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・決算剰余金処分による積み増しが主な増加理由。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百万円のラインを基準として確保できるよう努めていきたい。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・同額で推移した。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・償還のピークは過ぎているが、今後の公債費の支出に備え、計画的に積み立てていく予定。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5ABDD3-31B0-4977-BC37-215B88F9FC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CE5A8ED-DA7A-4A44-8AE0-3C3C41C8F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39DF125-A07A-4F40-99DF-F6938218213D}"/>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3B70F77-AA99-4A7A-A992-F36C41B2AD1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5F57EE9-8F94-4513-97E6-0C445FC41BA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336AE97-A708-4E25-A758-70BA6799A706}"/>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BB83347-4ED4-4505-A2CA-B6BA0DDCBD2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B031DA9-5A15-4C73-9C97-B3571CE29E5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01B9A79-091E-4F8D-9325-9BF4535DF7C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3337740-7D5D-4FEC-8B46-E0124FE59E2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DAB8E60-F3F1-418E-BEC5-72896B5A47B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62965E1-890A-4E96-B3C3-D5496173288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0BD61CC-2B5E-47E6-BFF3-B6EADF90160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E3F16FB-66AE-4969-B989-BF1F82D318B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0916989-71A9-4A4F-B755-CC729F4F88B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89D5792-8B35-4917-B442-50488032ED9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9A05B65-3A3A-491A-8DC0-BC748ABD12D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F5AFDD2-FBDD-4AEA-A082-82DDA4FEDEDF}"/>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00C5C70-7AE1-4522-A473-3A55FDF0660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D4F7190-2AFF-4E47-B39D-07D6BDEB6B9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CD72525-7DB8-4ABD-A26D-C2CF67F648C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D05D55-E39C-40C3-A51E-8606C7819AE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6524A06-2C81-49E5-87A2-B3FBA778D97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31AE082-0AAF-47A6-974B-46CBF0BE463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5B92246-7C04-42BB-ADE1-4B8D79CD6FE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0B7819C-D5DA-42E8-8AB0-1D99C0DE954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2CB3258-3412-4499-A2F4-D81AE75489C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35B27A2-BEBB-4E8C-B380-45C18953CBA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1E24841-D127-4978-9644-9B5272846EB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B6D99BE-6F29-45B6-8438-AC865DF0F47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DAC4342-7C61-480D-ACCA-F572689A97B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65EC50D-4AC2-44E2-A3A8-C995BE4DA26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34DE491-F285-4AEB-BADE-33868A17262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49D7BD1-AAF7-41B9-9A3D-58D7EFCA6F4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39BDA18-3AD3-4FF0-8A5A-114CB27D1FB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26882E7-7046-43FD-8515-4B505D12617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B10E12C-31F7-4B3D-B7BE-47F15C3D435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2EE7A18-FD94-4417-8851-54D13E229AD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14B7879-FDFD-4D02-9DE7-174B1C60FCF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D5ECA44-2B5F-4294-9531-6E168B6DE68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8FA8C55-E08C-42E2-A461-ED77FA8822B2}"/>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19E13BB-9309-426D-8037-D70F56F1324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DC81C54-84B5-4A18-9664-16BEA8DEE89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BFA86FE-6E18-4240-9B69-990162F373C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ED39ECB-C226-48C2-BA27-798659F537F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4A0F2DC-894F-4D23-8A44-2D68E3804E2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ED98CF5-9668-44FA-BC55-AE3651C8950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1D4CBCF-B2AB-435F-8A2D-3E319E909B1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6C094E2-56C5-479F-90DA-CFD4723A212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D244638-FBFF-4F24-B197-6A3257DD9AD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6F74055-1578-4699-839C-0FC7C55696A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0413459-4EEC-4EDA-8AE8-2BCE8C78928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2813FC2-E25D-4F89-A1E3-009ECF4BF11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3A170A6-3480-4CBC-8467-98EACD09FC7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8B89273-D11F-40E9-9A0C-868C7E3FB62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447F4C0-6B5E-4580-8C40-B459AE39DE7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2747D98-27BC-4196-823F-F3A405CF997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当村の有形固定資産減価償却率は４６．７％と類似団体平均を下回っており、現在も令和３年度に改訂した公共施設等総合管理計画に基づき、計画的に施設管理を進めている。一方で施設類型によっては築後約５０年経過する施設や類似団体平均を上回っている施設があり、既に新設や改修が必要となっている。公共施設等総合管理計画に掲げているように今後の人口推移や財政状況を考慮し、当村全域を視野に老朽化した施設の集約化・複合化や除却を含め適正な施設維持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D545F8A-D437-4F31-9872-52E49C056B4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8EA283A-7F3C-4423-9193-5D21AE128E0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01EE3A4-1A69-4B09-ABB5-2E56D4A4D64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48C5F39-A934-46A2-8CBE-895EB8C85EA4}"/>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46F65099-3115-41C9-B00E-AD8E2D16738E}"/>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BDCC448-8601-48EA-931D-C1F0B9044D5E}"/>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8C58378B-9B32-4E49-A910-EB830D7A7C49}"/>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C88E336-9A3F-4332-8847-0C88A4A8AF96}"/>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B1D714E9-6479-4EB8-A1B6-9C9BBF6030E4}"/>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409D8052-FE76-42C8-B0AE-23C37E274172}"/>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A6E23837-5E0D-4704-B550-24DA848BCA2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2B4FBAC-AA20-4B53-9DC6-5D816D4EFCB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7D907B72-36BF-4509-AFFF-A98B4B3676B8}"/>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39984A0-95A7-452F-A9B3-2FB11A980B5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8699EFA5-4AF7-4A29-83A1-3713813BB2B0}"/>
            </a:ext>
          </a:extLst>
        </xdr:cNvPr>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25422824-09BE-48C2-A8EF-322E33938C27}"/>
            </a:ext>
          </a:extLst>
        </xdr:cNvPr>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91C78965-E7F9-405A-B5B0-0239C614990F}"/>
            </a:ext>
          </a:extLst>
        </xdr:cNvPr>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DBBCEC22-1084-457D-B279-99CF69EA4663}"/>
            </a:ext>
          </a:extLst>
        </xdr:cNvPr>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D5DAA86E-6CAA-47FB-AEAD-AECFBF791348}"/>
            </a:ext>
          </a:extLst>
        </xdr:cNvPr>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13D149DD-962C-42A4-AEB3-96E79FC307E6}"/>
            </a:ext>
          </a:extLst>
        </xdr:cNvPr>
        <xdr:cNvSpPr txBox="1"/>
      </xdr:nvSpPr>
      <xdr:spPr>
        <a:xfrm>
          <a:off x="4813300" y="5510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43D46C8C-E0C4-4A6D-A16C-75804C92058A}"/>
            </a:ext>
          </a:extLst>
        </xdr:cNvPr>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45B5BC8A-B3BF-4725-904A-E8F2857DD8EF}"/>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B306FA87-6C61-47D0-B3FB-64984511C7FC}"/>
            </a:ext>
          </a:extLst>
        </xdr:cNvPr>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3CACE152-2F80-414C-9861-402C19D245F7}"/>
            </a:ext>
          </a:extLst>
        </xdr:cNvPr>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C41B6387-29C4-4B65-9D4F-9F18136A1F46}"/>
            </a:ext>
          </a:extLst>
        </xdr:cNvPr>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D611CEC-8603-4750-81EE-1D0FA1FA0EB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F2CAAF2-33EA-4700-963B-7D225D7251F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F690DB9-220A-4C4C-A134-4EEAC6DB4E0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A0DCD59-2BB9-4FD7-80D8-82A8EFAF48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25DB5A8-43BF-476C-9496-9B22E65ED77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166878</xdr:rowOff>
    </xdr:from>
    <xdr:to>
      <xdr:col>23</xdr:col>
      <xdr:colOff>136525</xdr:colOff>
      <xdr:row>30</xdr:row>
      <xdr:rowOff>97028</xdr:rowOff>
    </xdr:to>
    <xdr:sp macro="" textlink="">
      <xdr:nvSpPr>
        <xdr:cNvPr id="89" name="楕円 88">
          <a:extLst>
            <a:ext uri="{FF2B5EF4-FFF2-40B4-BE49-F238E27FC236}">
              <a16:creationId xmlns:a16="http://schemas.microsoft.com/office/drawing/2014/main" id="{B7884918-FF5C-4F32-8AC4-20F1D67A2EDC}"/>
            </a:ext>
          </a:extLst>
        </xdr:cNvPr>
        <xdr:cNvSpPr/>
      </xdr:nvSpPr>
      <xdr:spPr>
        <a:xfrm>
          <a:off x="4711700" y="51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18305</xdr:rowOff>
    </xdr:from>
    <xdr:ext cx="405111" cy="259045"/>
    <xdr:sp macro="" textlink="">
      <xdr:nvSpPr>
        <xdr:cNvPr id="90" name="有形固定資産減価償却率該当値テキスト">
          <a:extLst>
            <a:ext uri="{FF2B5EF4-FFF2-40B4-BE49-F238E27FC236}">
              <a16:creationId xmlns:a16="http://schemas.microsoft.com/office/drawing/2014/main" id="{955E3929-5D90-4C7F-A594-740DAB28AA37}"/>
            </a:ext>
          </a:extLst>
        </xdr:cNvPr>
        <xdr:cNvSpPr txBox="1"/>
      </xdr:nvSpPr>
      <xdr:spPr>
        <a:xfrm>
          <a:off x="4813300" y="499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1" name="楕円 90">
          <a:extLst>
            <a:ext uri="{FF2B5EF4-FFF2-40B4-BE49-F238E27FC236}">
              <a16:creationId xmlns:a16="http://schemas.microsoft.com/office/drawing/2014/main" id="{2BA8A3FB-09C4-4A6B-B1E3-E70B019A44E8}"/>
            </a:ext>
          </a:extLst>
        </xdr:cNvPr>
        <xdr:cNvSpPr/>
      </xdr:nvSpPr>
      <xdr:spPr>
        <a:xfrm>
          <a:off x="4000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46228</xdr:rowOff>
    </xdr:from>
    <xdr:to>
      <xdr:col>23</xdr:col>
      <xdr:colOff>85725</xdr:colOff>
      <xdr:row>30</xdr:row>
      <xdr:rowOff>74295</xdr:rowOff>
    </xdr:to>
    <xdr:cxnSp macro="">
      <xdr:nvCxnSpPr>
        <xdr:cNvPr id="92" name="直線コネクタ 91">
          <a:extLst>
            <a:ext uri="{FF2B5EF4-FFF2-40B4-BE49-F238E27FC236}">
              <a16:creationId xmlns:a16="http://schemas.microsoft.com/office/drawing/2014/main" id="{342062BA-120A-4A9B-86E2-A788A26E377E}"/>
            </a:ext>
          </a:extLst>
        </xdr:cNvPr>
        <xdr:cNvCxnSpPr/>
      </xdr:nvCxnSpPr>
      <xdr:spPr>
        <a:xfrm flipV="1">
          <a:off x="4051300" y="518972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158242</xdr:rowOff>
    </xdr:from>
    <xdr:to>
      <xdr:col>15</xdr:col>
      <xdr:colOff>187325</xdr:colOff>
      <xdr:row>30</xdr:row>
      <xdr:rowOff>88392</xdr:rowOff>
    </xdr:to>
    <xdr:sp macro="" textlink="">
      <xdr:nvSpPr>
        <xdr:cNvPr id="93" name="楕円 92">
          <a:extLst>
            <a:ext uri="{FF2B5EF4-FFF2-40B4-BE49-F238E27FC236}">
              <a16:creationId xmlns:a16="http://schemas.microsoft.com/office/drawing/2014/main" id="{86283C2A-7E54-45C3-BB45-1E4D219C07D2}"/>
            </a:ext>
          </a:extLst>
        </xdr:cNvPr>
        <xdr:cNvSpPr/>
      </xdr:nvSpPr>
      <xdr:spPr>
        <a:xfrm>
          <a:off x="3238500" y="51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37592</xdr:rowOff>
    </xdr:from>
    <xdr:to>
      <xdr:col>19</xdr:col>
      <xdr:colOff>136525</xdr:colOff>
      <xdr:row>30</xdr:row>
      <xdr:rowOff>74295</xdr:rowOff>
    </xdr:to>
    <xdr:cxnSp macro="">
      <xdr:nvCxnSpPr>
        <xdr:cNvPr id="94" name="直線コネクタ 93">
          <a:extLst>
            <a:ext uri="{FF2B5EF4-FFF2-40B4-BE49-F238E27FC236}">
              <a16:creationId xmlns:a16="http://schemas.microsoft.com/office/drawing/2014/main" id="{33C737A9-15ED-47AA-BB5B-A836E4D3B6A9}"/>
            </a:ext>
          </a:extLst>
        </xdr:cNvPr>
        <xdr:cNvCxnSpPr/>
      </xdr:nvCxnSpPr>
      <xdr:spPr>
        <a:xfrm>
          <a:off x="3289300" y="518109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71882</xdr:rowOff>
    </xdr:from>
    <xdr:to>
      <xdr:col>11</xdr:col>
      <xdr:colOff>187325</xdr:colOff>
      <xdr:row>30</xdr:row>
      <xdr:rowOff>2032</xdr:rowOff>
    </xdr:to>
    <xdr:sp macro="" textlink="">
      <xdr:nvSpPr>
        <xdr:cNvPr id="95" name="楕円 94">
          <a:extLst>
            <a:ext uri="{FF2B5EF4-FFF2-40B4-BE49-F238E27FC236}">
              <a16:creationId xmlns:a16="http://schemas.microsoft.com/office/drawing/2014/main" id="{5C5CF840-656E-47AE-8987-E96E4F5E3915}"/>
            </a:ext>
          </a:extLst>
        </xdr:cNvPr>
        <xdr:cNvSpPr/>
      </xdr:nvSpPr>
      <xdr:spPr>
        <a:xfrm>
          <a:off x="2476500" y="50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122682</xdr:rowOff>
    </xdr:from>
    <xdr:to>
      <xdr:col>15</xdr:col>
      <xdr:colOff>136525</xdr:colOff>
      <xdr:row>30</xdr:row>
      <xdr:rowOff>37592</xdr:rowOff>
    </xdr:to>
    <xdr:cxnSp macro="">
      <xdr:nvCxnSpPr>
        <xdr:cNvPr id="96" name="直線コネクタ 95">
          <a:extLst>
            <a:ext uri="{FF2B5EF4-FFF2-40B4-BE49-F238E27FC236}">
              <a16:creationId xmlns:a16="http://schemas.microsoft.com/office/drawing/2014/main" id="{9234A03E-0A9F-49D1-B458-07AC50C96898}"/>
            </a:ext>
          </a:extLst>
        </xdr:cNvPr>
        <xdr:cNvCxnSpPr/>
      </xdr:nvCxnSpPr>
      <xdr:spPr>
        <a:xfrm>
          <a:off x="2527300" y="5094732"/>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28702</xdr:rowOff>
    </xdr:from>
    <xdr:to>
      <xdr:col>7</xdr:col>
      <xdr:colOff>187325</xdr:colOff>
      <xdr:row>29</xdr:row>
      <xdr:rowOff>130302</xdr:rowOff>
    </xdr:to>
    <xdr:sp macro="" textlink="">
      <xdr:nvSpPr>
        <xdr:cNvPr id="97" name="楕円 96">
          <a:extLst>
            <a:ext uri="{FF2B5EF4-FFF2-40B4-BE49-F238E27FC236}">
              <a16:creationId xmlns:a16="http://schemas.microsoft.com/office/drawing/2014/main" id="{E89190FF-1B2A-4622-B7E4-E47BDEA54324}"/>
            </a:ext>
          </a:extLst>
        </xdr:cNvPr>
        <xdr:cNvSpPr/>
      </xdr:nvSpPr>
      <xdr:spPr>
        <a:xfrm>
          <a:off x="17145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79502</xdr:rowOff>
    </xdr:from>
    <xdr:to>
      <xdr:col>11</xdr:col>
      <xdr:colOff>136525</xdr:colOff>
      <xdr:row>29</xdr:row>
      <xdr:rowOff>122682</xdr:rowOff>
    </xdr:to>
    <xdr:cxnSp macro="">
      <xdr:nvCxnSpPr>
        <xdr:cNvPr id="98" name="直線コネクタ 97">
          <a:extLst>
            <a:ext uri="{FF2B5EF4-FFF2-40B4-BE49-F238E27FC236}">
              <a16:creationId xmlns:a16="http://schemas.microsoft.com/office/drawing/2014/main" id="{1AAF7E97-889F-44C9-ACC2-1AA15AC99B70}"/>
            </a:ext>
          </a:extLst>
        </xdr:cNvPr>
        <xdr:cNvCxnSpPr/>
      </xdr:nvCxnSpPr>
      <xdr:spPr>
        <a:xfrm>
          <a:off x="1765300" y="50515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AE1B8337-BAAB-4564-8E15-CF5AEA803210}"/>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C54D9F55-78B3-4DFE-B8C0-17F8A9519F2B}"/>
            </a:ext>
          </a:extLst>
        </xdr:cNvPr>
        <xdr:cNvSpPr txBox="1"/>
      </xdr:nvSpPr>
      <xdr:spPr>
        <a:xfrm>
          <a:off x="30867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CC99FF3B-14A1-4880-8999-CE3CA0C20EFC}"/>
            </a:ext>
          </a:extLst>
        </xdr:cNvPr>
        <xdr:cNvSpPr txBox="1"/>
      </xdr:nvSpPr>
      <xdr:spPr>
        <a:xfrm>
          <a:off x="2324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644F8D95-49CF-4709-9F3B-EE8D6FC52F71}"/>
            </a:ext>
          </a:extLst>
        </xdr:cNvPr>
        <xdr:cNvSpPr txBox="1"/>
      </xdr:nvSpPr>
      <xdr:spPr>
        <a:xfrm>
          <a:off x="1562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103" name="n_1mainValue有形固定資産減価償却率">
          <a:extLst>
            <a:ext uri="{FF2B5EF4-FFF2-40B4-BE49-F238E27FC236}">
              <a16:creationId xmlns:a16="http://schemas.microsoft.com/office/drawing/2014/main" id="{3BA338F1-C717-4F4A-A296-2A93F9FDFAD8}"/>
            </a:ext>
          </a:extLst>
        </xdr:cNvPr>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104919</xdr:rowOff>
    </xdr:from>
    <xdr:ext cx="405111" cy="259045"/>
    <xdr:sp macro="" textlink="">
      <xdr:nvSpPr>
        <xdr:cNvPr id="104" name="n_2mainValue有形固定資産減価償却率">
          <a:extLst>
            <a:ext uri="{FF2B5EF4-FFF2-40B4-BE49-F238E27FC236}">
              <a16:creationId xmlns:a16="http://schemas.microsoft.com/office/drawing/2014/main" id="{240ED587-30C1-4FEE-AF99-4E45A5A3E030}"/>
            </a:ext>
          </a:extLst>
        </xdr:cNvPr>
        <xdr:cNvSpPr txBox="1"/>
      </xdr:nvSpPr>
      <xdr:spPr>
        <a:xfrm>
          <a:off x="3086744" y="490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18559</xdr:rowOff>
    </xdr:from>
    <xdr:ext cx="405111" cy="259045"/>
    <xdr:sp macro="" textlink="">
      <xdr:nvSpPr>
        <xdr:cNvPr id="105" name="n_3mainValue有形固定資産減価償却率">
          <a:extLst>
            <a:ext uri="{FF2B5EF4-FFF2-40B4-BE49-F238E27FC236}">
              <a16:creationId xmlns:a16="http://schemas.microsoft.com/office/drawing/2014/main" id="{244D407A-C62F-4FD9-9884-61BC2931D3B0}"/>
            </a:ext>
          </a:extLst>
        </xdr:cNvPr>
        <xdr:cNvSpPr txBox="1"/>
      </xdr:nvSpPr>
      <xdr:spPr>
        <a:xfrm>
          <a:off x="2324744" y="481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146829</xdr:rowOff>
    </xdr:from>
    <xdr:ext cx="405111" cy="259045"/>
    <xdr:sp macro="" textlink="">
      <xdr:nvSpPr>
        <xdr:cNvPr id="106" name="n_4mainValue有形固定資産減価償却率">
          <a:extLst>
            <a:ext uri="{FF2B5EF4-FFF2-40B4-BE49-F238E27FC236}">
              <a16:creationId xmlns:a16="http://schemas.microsoft.com/office/drawing/2014/main" id="{A0B93A1F-B1A9-4B4C-BE03-B52B8454ED4F}"/>
            </a:ext>
          </a:extLst>
        </xdr:cNvPr>
        <xdr:cNvSpPr txBox="1"/>
      </xdr:nvSpPr>
      <xdr:spPr>
        <a:xfrm>
          <a:off x="1562744" y="47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1B674F6-E908-42AF-BD21-02F52F7118E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D0FD913-FE6F-443F-8C56-8FFB5444625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FAE5B555-CCEC-4ABC-B24E-1283BF51BB81}"/>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EF5DFB7-F383-446D-99CD-C350CA8B2D1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B7F019B-5055-49E5-8F97-02E7BA24674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FE7766E-C942-4D35-BAD9-E4A8972612D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F24AD97-DF0A-473E-90DF-EADBB10C534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B0E066C-A43E-458B-8CA0-BF90EC7775D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41BA93A-B98F-4F17-ADE1-CE032B6BE07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1EEF8D9-4EE2-4088-9005-7F47E08A7A5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584F1BA4-391B-46A3-85A3-09DD7976F92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411A4134-EAA3-40F8-BCFE-81BDD1FC28D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4017FCC-1916-4097-8E4E-FD098E1C2F7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類似団体平均と比較すると数値は大きく下回っているが、これは近年地方債の借入を抑制してきたことから地方債残高が減少し、公債費の減額につながっているためである。また人件費においては平成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年度から削減に努め、計画的な職員数の維持と採用を行っていることが大きな要因になっている。</a:t>
          </a:r>
          <a:endParaRPr lang="ja-JP" altLang="ja-JP" sz="10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年度にかけて新庁舎建設のための多額の借入があり、元利金の償還が始まると公債費が増加する予定なので、引き続きその他経常的経費の適正な支出に努めていく。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15191D2-D70F-47D7-AC67-81A4B6A1C04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7FB8B67-D962-48B7-ADB0-0F3C696382A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228F7187-AD60-4EEB-A5B0-7B1A42A2E68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ABDDB337-FC19-4652-9D81-10C6FBA8084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B001515-F209-4042-81D2-40F5610B47E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F6BDE3D-E26B-4B7C-832B-30E8D6192984}"/>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F30B9172-FEF4-46F9-B56E-1EDDC08F4A7A}"/>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3E414AC4-4179-4770-B13C-E71875011EBC}"/>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B8A83E6-C495-4139-8E64-5E4ED537E27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CE5C8E67-E224-432A-BE3C-F56A3A5CC51C}"/>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945E89C-0667-4610-9742-BAD3C3241C8A}"/>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6AA2F9D4-DC3A-4BB5-9C80-276545A36E4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39E2C4D-2808-4BA3-B09B-2D037B1A304F}"/>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43419D5-440F-4E5B-8B35-8C17EA70ADC8}"/>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13163D8-7820-4C06-8159-EA7F4B235F09}"/>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D05B762-CE1E-4AC3-B329-F9E75941F6C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BB69B74-75FF-42AD-A8AB-543F5FB9A09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9041CC1D-E45A-4A99-AAE7-1A13CD094A2B}"/>
            </a:ext>
          </a:extLst>
        </xdr:cNvPr>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BE3677DB-B4C1-40BF-AFF0-261059BCFD8A}"/>
            </a:ext>
          </a:extLst>
        </xdr:cNvPr>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47502752-8FC4-4381-9F0B-2466EEBCED3C}"/>
            </a:ext>
          </a:extLst>
        </xdr:cNvPr>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6E1905FA-4F50-45B3-9ABD-E8966D471AF4}"/>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91CB274-98DB-49DE-BC04-F9F17B994268}"/>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8B9DA19B-075E-42DD-8A09-54C737C9AFE4}"/>
            </a:ext>
          </a:extLst>
        </xdr:cNvPr>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2D1C2D10-33B2-42E2-A936-B464D985A846}"/>
            </a:ext>
          </a:extLst>
        </xdr:cNvPr>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47570402-B341-45F9-8701-C706B0730702}"/>
            </a:ext>
          </a:extLst>
        </xdr:cNvPr>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87BEF998-F5F1-4068-A3EB-EB12B1DCBA2C}"/>
            </a:ext>
          </a:extLst>
        </xdr:cNvPr>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89FC4788-0971-4CDB-8E52-233E54B8999A}"/>
            </a:ext>
          </a:extLst>
        </xdr:cNvPr>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9DE5291C-E8E8-4205-B239-6169E460C919}"/>
            </a:ext>
          </a:extLst>
        </xdr:cNvPr>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74BEF41-5C69-447F-9CDA-49371BA8056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2C5D030-92A2-4F1F-AED5-22A6D53CB7C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5D1027C-CA65-4AD7-B070-467596C4F37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D47EA71-2D3D-4169-97EE-2F4AB1D63B9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304C58E-25CB-4E52-AD03-70A958B4C8D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11784</xdr:rowOff>
    </xdr:from>
    <xdr:to>
      <xdr:col>68</xdr:col>
      <xdr:colOff>123825</xdr:colOff>
      <xdr:row>26</xdr:row>
      <xdr:rowOff>113384</xdr:rowOff>
    </xdr:to>
    <xdr:sp macro="" textlink="">
      <xdr:nvSpPr>
        <xdr:cNvPr id="153" name="楕円 152">
          <a:extLst>
            <a:ext uri="{FF2B5EF4-FFF2-40B4-BE49-F238E27FC236}">
              <a16:creationId xmlns:a16="http://schemas.microsoft.com/office/drawing/2014/main" id="{303DFE09-0AD8-45D0-98A2-C77B3621D2A9}"/>
            </a:ext>
          </a:extLst>
        </xdr:cNvPr>
        <xdr:cNvSpPr/>
      </xdr:nvSpPr>
      <xdr:spPr>
        <a:xfrm>
          <a:off x="13271500" y="446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91204</xdr:rowOff>
    </xdr:from>
    <xdr:to>
      <xdr:col>64</xdr:col>
      <xdr:colOff>123825</xdr:colOff>
      <xdr:row>27</xdr:row>
      <xdr:rowOff>21354</xdr:rowOff>
    </xdr:to>
    <xdr:sp macro="" textlink="">
      <xdr:nvSpPr>
        <xdr:cNvPr id="154" name="楕円 153">
          <a:extLst>
            <a:ext uri="{FF2B5EF4-FFF2-40B4-BE49-F238E27FC236}">
              <a16:creationId xmlns:a16="http://schemas.microsoft.com/office/drawing/2014/main" id="{BEE5140E-3CBE-4A3C-8E77-1A2FED012CEC}"/>
            </a:ext>
          </a:extLst>
        </xdr:cNvPr>
        <xdr:cNvSpPr/>
      </xdr:nvSpPr>
      <xdr:spPr>
        <a:xfrm>
          <a:off x="12509500" y="45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62584</xdr:rowOff>
    </xdr:from>
    <xdr:to>
      <xdr:col>68</xdr:col>
      <xdr:colOff>73025</xdr:colOff>
      <xdr:row>26</xdr:row>
      <xdr:rowOff>142004</xdr:rowOff>
    </xdr:to>
    <xdr:cxnSp macro="">
      <xdr:nvCxnSpPr>
        <xdr:cNvPr id="155" name="直線コネクタ 154">
          <a:extLst>
            <a:ext uri="{FF2B5EF4-FFF2-40B4-BE49-F238E27FC236}">
              <a16:creationId xmlns:a16="http://schemas.microsoft.com/office/drawing/2014/main" id="{FEDA9856-2953-4EB2-A480-8F15A3CFC999}"/>
            </a:ext>
          </a:extLst>
        </xdr:cNvPr>
        <xdr:cNvCxnSpPr/>
      </xdr:nvCxnSpPr>
      <xdr:spPr>
        <a:xfrm flipV="1">
          <a:off x="12560300" y="4520284"/>
          <a:ext cx="762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141632</xdr:rowOff>
    </xdr:from>
    <xdr:to>
      <xdr:col>60</xdr:col>
      <xdr:colOff>123825</xdr:colOff>
      <xdr:row>27</xdr:row>
      <xdr:rowOff>71782</xdr:rowOff>
    </xdr:to>
    <xdr:sp macro="" textlink="">
      <xdr:nvSpPr>
        <xdr:cNvPr id="156" name="楕円 155">
          <a:extLst>
            <a:ext uri="{FF2B5EF4-FFF2-40B4-BE49-F238E27FC236}">
              <a16:creationId xmlns:a16="http://schemas.microsoft.com/office/drawing/2014/main" id="{916DB7AC-CCA4-4C61-BD67-E3048F52F483}"/>
            </a:ext>
          </a:extLst>
        </xdr:cNvPr>
        <xdr:cNvSpPr/>
      </xdr:nvSpPr>
      <xdr:spPr>
        <a:xfrm>
          <a:off x="11747500" y="45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142004</xdr:rowOff>
    </xdr:from>
    <xdr:to>
      <xdr:col>64</xdr:col>
      <xdr:colOff>73025</xdr:colOff>
      <xdr:row>27</xdr:row>
      <xdr:rowOff>20982</xdr:rowOff>
    </xdr:to>
    <xdr:cxnSp macro="">
      <xdr:nvCxnSpPr>
        <xdr:cNvPr id="157" name="直線コネクタ 156">
          <a:extLst>
            <a:ext uri="{FF2B5EF4-FFF2-40B4-BE49-F238E27FC236}">
              <a16:creationId xmlns:a16="http://schemas.microsoft.com/office/drawing/2014/main" id="{9BA85B7F-20AE-43C3-B39B-677441F9B189}"/>
            </a:ext>
          </a:extLst>
        </xdr:cNvPr>
        <xdr:cNvCxnSpPr/>
      </xdr:nvCxnSpPr>
      <xdr:spPr>
        <a:xfrm flipV="1">
          <a:off x="11798300" y="4599704"/>
          <a:ext cx="7620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8" name="n_1aveValue債務償還比率">
          <a:extLst>
            <a:ext uri="{FF2B5EF4-FFF2-40B4-BE49-F238E27FC236}">
              <a16:creationId xmlns:a16="http://schemas.microsoft.com/office/drawing/2014/main" id="{680E0A17-61E3-45F0-BDED-A964EA118E74}"/>
            </a:ext>
          </a:extLst>
        </xdr:cNvPr>
        <xdr:cNvSpPr txBox="1"/>
      </xdr:nvSpPr>
      <xdr:spPr>
        <a:xfrm>
          <a:off x="13836727" y="483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59" name="n_2aveValue債務償還比率">
          <a:extLst>
            <a:ext uri="{FF2B5EF4-FFF2-40B4-BE49-F238E27FC236}">
              <a16:creationId xmlns:a16="http://schemas.microsoft.com/office/drawing/2014/main" id="{5C2870D4-4921-4638-9587-37107816E30E}"/>
            </a:ext>
          </a:extLst>
        </xdr:cNvPr>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0" name="n_3aveValue債務償還比率">
          <a:extLst>
            <a:ext uri="{FF2B5EF4-FFF2-40B4-BE49-F238E27FC236}">
              <a16:creationId xmlns:a16="http://schemas.microsoft.com/office/drawing/2014/main" id="{DFB168ED-BC5F-4817-8F0C-E9645D5CEEF8}"/>
            </a:ext>
          </a:extLst>
        </xdr:cNvPr>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1" name="n_4aveValue債務償還比率">
          <a:extLst>
            <a:ext uri="{FF2B5EF4-FFF2-40B4-BE49-F238E27FC236}">
              <a16:creationId xmlns:a16="http://schemas.microsoft.com/office/drawing/2014/main" id="{BC9DB6C2-E7E0-40E5-9DA5-1A5653C9E964}"/>
            </a:ext>
          </a:extLst>
        </xdr:cNvPr>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129911</xdr:rowOff>
    </xdr:from>
    <xdr:ext cx="405111" cy="259045"/>
    <xdr:sp macro="" textlink="">
      <xdr:nvSpPr>
        <xdr:cNvPr id="162" name="n_2mainValue債務償還比率">
          <a:extLst>
            <a:ext uri="{FF2B5EF4-FFF2-40B4-BE49-F238E27FC236}">
              <a16:creationId xmlns:a16="http://schemas.microsoft.com/office/drawing/2014/main" id="{80DEE11B-C482-44C5-ABD9-A81234FCB353}"/>
            </a:ext>
          </a:extLst>
        </xdr:cNvPr>
        <xdr:cNvSpPr txBox="1"/>
      </xdr:nvSpPr>
      <xdr:spPr>
        <a:xfrm>
          <a:off x="13119744" y="42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37881</xdr:rowOff>
    </xdr:from>
    <xdr:ext cx="405111" cy="259045"/>
    <xdr:sp macro="" textlink="">
      <xdr:nvSpPr>
        <xdr:cNvPr id="163" name="n_3mainValue債務償還比率">
          <a:extLst>
            <a:ext uri="{FF2B5EF4-FFF2-40B4-BE49-F238E27FC236}">
              <a16:creationId xmlns:a16="http://schemas.microsoft.com/office/drawing/2014/main" id="{D32E9031-7565-4B26-BD62-BDA672FA0612}"/>
            </a:ext>
          </a:extLst>
        </xdr:cNvPr>
        <xdr:cNvSpPr txBox="1"/>
      </xdr:nvSpPr>
      <xdr:spPr>
        <a:xfrm>
          <a:off x="12357744" y="432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88309</xdr:rowOff>
    </xdr:from>
    <xdr:ext cx="469744" cy="259045"/>
    <xdr:sp macro="" textlink="">
      <xdr:nvSpPr>
        <xdr:cNvPr id="164" name="n_4mainValue債務償還比率">
          <a:extLst>
            <a:ext uri="{FF2B5EF4-FFF2-40B4-BE49-F238E27FC236}">
              <a16:creationId xmlns:a16="http://schemas.microsoft.com/office/drawing/2014/main" id="{2C37EF64-49C7-4C43-A85B-A68386EBC97C}"/>
            </a:ext>
          </a:extLst>
        </xdr:cNvPr>
        <xdr:cNvSpPr txBox="1"/>
      </xdr:nvSpPr>
      <xdr:spPr>
        <a:xfrm>
          <a:off x="11563427" y="43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FAF2287-9595-4248-9D75-0AC79476883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67BB8B28-D2FA-4EE9-AFAB-210291F65B6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F03BB015-5AED-4ACD-A349-6B79A4A2D14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3A5FDBAB-E268-4FE4-8689-6D06BC58177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6EAD7B53-64FA-4904-A037-7D1C96B64A7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E4F886D-2D35-4853-994A-D14B8D70DDC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532536-D1E5-427D-8F5B-467EC42795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BBBAFE-10D9-4453-9859-9196D19F67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5DF26C-6D90-4282-94AD-DBD9A2B84A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24EFF9-7922-4079-9BEF-223B296C00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34F6E4-6779-418E-9AF9-D5B826C297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7C11FF-ADD3-4E38-8EC4-261F4C459C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3E8949-4CC6-46EA-8AB7-5E26D68C88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69C30F-6948-424E-8CA1-9E70BDC512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CE35DB-5B5E-4ABD-A212-789039C221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0999A2-85E7-4959-92FC-5B48A7B281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0A6787-D853-4C2D-8A5A-E30798E78B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574D7C-0F58-4143-9808-5CD0BFA78C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633D1F-1B7B-4300-82F7-4CE52DA8E9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E0795F-5017-48F4-9511-2E0A8CC4AF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C033F0-6939-4DD5-A691-6922A2343E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D83E7E-7C97-4607-A42E-12BDED6EC6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24C834-BD43-4EC3-B17C-EF7957013C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B2E630-A2BF-4F7D-AAAD-5E803AEB77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2EBEE2-78AA-4A0A-AFF4-847B8675BE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40386B-4C96-49BC-929E-A007C5FE50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5A11F3-8D20-4021-9CA0-30D676BC45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70F900-AF9A-4E19-B8A0-186F5A138C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99DBAB-288B-4F0E-B6FF-A6CD47F78E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33D648-7843-4940-96BB-2AECF8E9D8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B783C9-6057-4618-B6FE-B9ED3D120E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FDB9B9-C66C-44D3-877B-C67C1C1227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2A09F3-E100-4E0D-82A3-0A577F75A4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CAD62B-17F9-4CC5-A9F6-42808FC8D5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3C0294-7D36-45CA-A333-A6EFE3B050F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3B88C24-4161-4D24-9927-B6094AC46F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D784D4-A71B-4CE3-A132-25684009FC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8A23E5-0DE0-4022-ADF9-C88B5AFE01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C8463E-9F0B-418F-9BE0-E5B79C44BC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E385CF-B8D1-4E19-B260-29E7AF6096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1CCDF3-A648-4719-AB6D-7C77DDCDC4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442515-2AA1-459B-9E58-7A14D49F57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CADA21-BAFF-49E7-8171-2463967AA7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294587E-2200-41FF-89BF-9AC9A9A830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B79A8B-A665-4FFD-B271-7E868048DB6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6ECEDD-C5C8-4C1D-B310-88518A8716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470CFE-6D24-4A86-9FCF-5C9CB4F2372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336886-37F0-41E7-9C38-377FFD29F1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9CAAF8B-950F-4A97-A75D-BC4DED67813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8E404B-65A0-4BFC-9173-1571B9B535F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D59568-1AEB-4AC3-89BE-F0CA06B255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620D27D-0A97-4F1D-83E0-0526E5285CB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42AF00-9313-4CD4-B078-839A9F55D17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AA4B5C2-C6E4-4B3E-8C42-1E6306B11D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3CED09-A2E2-4BF0-8190-4F5E4924D6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E66AD7A-005A-4F04-92E8-CD04ABDA9C5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8AAB45C-8E12-458D-8E5B-DA2DB107114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A747EFC-7FCD-4764-B662-89E5AA47E0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9CF9BA6-79A6-41FF-AC3C-96AAAD3185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5A62DD6-7568-491B-8D6D-1C30BD1FF90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29831DF-2ADC-4F75-94DB-BC7595F478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964C160-DDB7-4CE5-A25D-747ACDD4D7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F3EAF53C-D83D-4170-9999-3910A71D856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601D0B00-55A6-492D-AF1E-5D922A67DF81}"/>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3A1B6A76-83CE-43DF-B79E-9B9370D362D2}"/>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82AE2C72-49D0-4A9F-9A4F-1CE414E142F6}"/>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96F0DEE1-195E-492B-BC42-1F6D10A00C2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2D64A43E-0707-4DDC-9F80-4CB964441965}"/>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8949A908-62A3-47C9-9EC5-9A2DACE7DAD5}"/>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D78CA9EF-BF88-4AE7-A7A7-E511EED48B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53FAD2A2-7271-49FF-95CE-65B7C430ECF4}"/>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EBAF9B0A-32FE-4529-A50F-DE5A4930769B}"/>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D78F3954-36C9-4F3A-8D69-5748F5D24864}"/>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8465C0-E695-452F-A0D2-5FAF17CF6FC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693E53-1ACB-4CB8-ACC9-F021B1E2FF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C0A453-A2FA-45DC-AB8F-F4012E09E6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B43A7E0-E869-4F8F-AAE5-0D65522CE2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4C1B771-F90B-4ED3-9693-B6D16196E3D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4" name="楕円 73">
          <a:extLst>
            <a:ext uri="{FF2B5EF4-FFF2-40B4-BE49-F238E27FC236}">
              <a16:creationId xmlns:a16="http://schemas.microsoft.com/office/drawing/2014/main" id="{5CDEAEEB-585E-4033-8C53-D16BC50FDA20}"/>
            </a:ext>
          </a:extLst>
        </xdr:cNvPr>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31949</xdr:rowOff>
    </xdr:from>
    <xdr:ext cx="405111" cy="259045"/>
    <xdr:sp macro="" textlink="">
      <xdr:nvSpPr>
        <xdr:cNvPr id="75" name="【道路】&#10;有形固定資産減価償却率該当値テキスト">
          <a:extLst>
            <a:ext uri="{FF2B5EF4-FFF2-40B4-BE49-F238E27FC236}">
              <a16:creationId xmlns:a16="http://schemas.microsoft.com/office/drawing/2014/main" id="{F2551BA4-083B-490E-B1E5-D6F626A9556E}"/>
            </a:ext>
          </a:extLst>
        </xdr:cNvPr>
        <xdr:cNvSpPr txBox="1"/>
      </xdr:nvSpPr>
      <xdr:spPr>
        <a:xfrm>
          <a:off x="4673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6" name="楕円 75">
          <a:extLst>
            <a:ext uri="{FF2B5EF4-FFF2-40B4-BE49-F238E27FC236}">
              <a16:creationId xmlns:a16="http://schemas.microsoft.com/office/drawing/2014/main" id="{530BD435-F801-4AA4-9292-78530DC78BA5}"/>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59872</xdr:rowOff>
    </xdr:to>
    <xdr:cxnSp macro="">
      <xdr:nvCxnSpPr>
        <xdr:cNvPr id="77" name="直線コネクタ 76">
          <a:extLst>
            <a:ext uri="{FF2B5EF4-FFF2-40B4-BE49-F238E27FC236}">
              <a16:creationId xmlns:a16="http://schemas.microsoft.com/office/drawing/2014/main" id="{36224508-2A8E-49BF-AB24-36EE83F94B24}"/>
            </a:ext>
          </a:extLst>
        </xdr:cNvPr>
        <xdr:cNvCxnSpPr/>
      </xdr:nvCxnSpPr>
      <xdr:spPr>
        <a:xfrm>
          <a:off x="3797300" y="637413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8" name="楕円 77">
          <a:extLst>
            <a:ext uri="{FF2B5EF4-FFF2-40B4-BE49-F238E27FC236}">
              <a16:creationId xmlns:a16="http://schemas.microsoft.com/office/drawing/2014/main" id="{B92A7D42-6B9E-4D90-B12D-04785BE79066}"/>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30480</xdr:rowOff>
    </xdr:to>
    <xdr:cxnSp macro="">
      <xdr:nvCxnSpPr>
        <xdr:cNvPr id="79" name="直線コネクタ 78">
          <a:extLst>
            <a:ext uri="{FF2B5EF4-FFF2-40B4-BE49-F238E27FC236}">
              <a16:creationId xmlns:a16="http://schemas.microsoft.com/office/drawing/2014/main" id="{138DB32A-C7CA-4809-8FF8-4F8F35D59271}"/>
            </a:ext>
          </a:extLst>
        </xdr:cNvPr>
        <xdr:cNvCxnSpPr/>
      </xdr:nvCxnSpPr>
      <xdr:spPr>
        <a:xfrm>
          <a:off x="2908300" y="6339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46627</xdr:rowOff>
    </xdr:from>
    <xdr:to>
      <xdr:col>10</xdr:col>
      <xdr:colOff>165100</xdr:colOff>
      <xdr:row>36</xdr:row>
      <xdr:rowOff>148227</xdr:rowOff>
    </xdr:to>
    <xdr:sp macro="" textlink="">
      <xdr:nvSpPr>
        <xdr:cNvPr id="80" name="楕円 79">
          <a:extLst>
            <a:ext uri="{FF2B5EF4-FFF2-40B4-BE49-F238E27FC236}">
              <a16:creationId xmlns:a16="http://schemas.microsoft.com/office/drawing/2014/main" id="{E0C28FF0-F935-4CA1-8A8E-D03D726473E2}"/>
            </a:ext>
          </a:extLst>
        </xdr:cNvPr>
        <xdr:cNvSpPr/>
      </xdr:nvSpPr>
      <xdr:spPr>
        <a:xfrm>
          <a:off x="1968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36</xdr:row>
      <xdr:rowOff>167640</xdr:rowOff>
    </xdr:to>
    <xdr:cxnSp macro="">
      <xdr:nvCxnSpPr>
        <xdr:cNvPr id="81" name="直線コネクタ 80">
          <a:extLst>
            <a:ext uri="{FF2B5EF4-FFF2-40B4-BE49-F238E27FC236}">
              <a16:creationId xmlns:a16="http://schemas.microsoft.com/office/drawing/2014/main" id="{628DCF48-FA2A-4A3A-9887-F5BF815D6731}"/>
            </a:ext>
          </a:extLst>
        </xdr:cNvPr>
        <xdr:cNvCxnSpPr/>
      </xdr:nvCxnSpPr>
      <xdr:spPr>
        <a:xfrm>
          <a:off x="2019300" y="62696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17236</xdr:rowOff>
    </xdr:from>
    <xdr:to>
      <xdr:col>6</xdr:col>
      <xdr:colOff>38100</xdr:colOff>
      <xdr:row>36</xdr:row>
      <xdr:rowOff>118836</xdr:rowOff>
    </xdr:to>
    <xdr:sp macro="" textlink="">
      <xdr:nvSpPr>
        <xdr:cNvPr id="82" name="楕円 81">
          <a:extLst>
            <a:ext uri="{FF2B5EF4-FFF2-40B4-BE49-F238E27FC236}">
              <a16:creationId xmlns:a16="http://schemas.microsoft.com/office/drawing/2014/main" id="{3843E4A2-2B8B-4F55-8858-74D55C6765A1}"/>
            </a:ext>
          </a:extLst>
        </xdr:cNvPr>
        <xdr:cNvSpPr/>
      </xdr:nvSpPr>
      <xdr:spPr>
        <a:xfrm>
          <a:off x="1079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68036</xdr:rowOff>
    </xdr:from>
    <xdr:to>
      <xdr:col>10</xdr:col>
      <xdr:colOff>114300</xdr:colOff>
      <xdr:row>36</xdr:row>
      <xdr:rowOff>97427</xdr:rowOff>
    </xdr:to>
    <xdr:cxnSp macro="">
      <xdr:nvCxnSpPr>
        <xdr:cNvPr id="83" name="直線コネクタ 82">
          <a:extLst>
            <a:ext uri="{FF2B5EF4-FFF2-40B4-BE49-F238E27FC236}">
              <a16:creationId xmlns:a16="http://schemas.microsoft.com/office/drawing/2014/main" id="{0E406000-68EF-4ACE-A16E-25B9D4B56D41}"/>
            </a:ext>
          </a:extLst>
        </xdr:cNvPr>
        <xdr:cNvCxnSpPr/>
      </xdr:nvCxnSpPr>
      <xdr:spPr>
        <a:xfrm>
          <a:off x="1130300" y="62402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CC01AC88-1C27-4F70-B19D-3DBAC43E137A}"/>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E7CAD57A-CDD2-4D32-893F-44C52869649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8C1DAD02-0323-4C7F-A92C-3187A6EC8CF3}"/>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57820062-86FE-4C20-B071-B2144F6BBC7C}"/>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8" name="n_1mainValue【道路】&#10;有形固定資産減価償却率">
          <a:extLst>
            <a:ext uri="{FF2B5EF4-FFF2-40B4-BE49-F238E27FC236}">
              <a16:creationId xmlns:a16="http://schemas.microsoft.com/office/drawing/2014/main" id="{DB231FF8-5D19-4AA0-B372-02E3DEFA2510}"/>
            </a:ext>
          </a:extLst>
        </xdr:cNvPr>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9" name="n_2mainValue【道路】&#10;有形固定資産減価償却率">
          <a:extLst>
            <a:ext uri="{FF2B5EF4-FFF2-40B4-BE49-F238E27FC236}">
              <a16:creationId xmlns:a16="http://schemas.microsoft.com/office/drawing/2014/main" id="{86C4763C-F059-44A3-8424-9FE097A07FB6}"/>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90" name="n_3mainValue【道路】&#10;有形固定資産減価償却率">
          <a:extLst>
            <a:ext uri="{FF2B5EF4-FFF2-40B4-BE49-F238E27FC236}">
              <a16:creationId xmlns:a16="http://schemas.microsoft.com/office/drawing/2014/main" id="{99087364-E7CB-448F-86BC-5BCAD727DCDA}"/>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135363</xdr:rowOff>
    </xdr:from>
    <xdr:ext cx="405111" cy="259045"/>
    <xdr:sp macro="" textlink="">
      <xdr:nvSpPr>
        <xdr:cNvPr id="91" name="n_4mainValue【道路】&#10;有形固定資産減価償却率">
          <a:extLst>
            <a:ext uri="{FF2B5EF4-FFF2-40B4-BE49-F238E27FC236}">
              <a16:creationId xmlns:a16="http://schemas.microsoft.com/office/drawing/2014/main" id="{0BA0F9A1-0D8C-4CB1-8D90-28345E26849E}"/>
            </a:ext>
          </a:extLst>
        </xdr:cNvPr>
        <xdr:cNvSpPr txBox="1"/>
      </xdr:nvSpPr>
      <xdr:spPr>
        <a:xfrm>
          <a:off x="927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B3A468D-EDC7-4637-8B85-5A417FDFAA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C53F87A-AF36-4413-B9E3-A7C2EEB618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E659CB-B83D-4633-A830-886B6A86CC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BFD3A1-B6A7-40F9-8CF3-D1DD05053F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CF3B8FD-145E-4A00-A807-955B8A3BA2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D7DC618-ED84-4861-ACC8-FD04C1F12E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D9F4796-3771-4E15-B7BD-631F0BA377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B4ADDCB-2F34-4AB8-9A28-9B135067F7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2331CE8-CB60-4A99-896D-22D584204D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E0C4DB8-611E-40BB-A77E-6588F1B144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20F7333-4AC6-48E3-B95B-B16C55C26B3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47305D5-0253-4D83-982D-438CD87D611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EF74C02-9B41-4D3D-9AD9-9A71E7397CE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412F0AF-3FE7-4A86-B6B0-D403CA51824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D6FBA50-D247-427E-BFD5-1F841A2B8C4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3F51BAF-36B8-4E5E-861D-3E88A6241E5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6BB270D-4B7B-436C-872E-2DBFCDEAB1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0A871CC-33CF-4236-8DAE-D6D5FCF3321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52B2894-48FF-48B6-BBB2-37CEAC66B5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9B453FF-72FD-4FAD-A32D-AB494B589C5F}"/>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8635865-3B38-44D0-BE01-D392A9A793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32E8F7A-C084-4B44-9B76-C42BF8D2E89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8F371A7-9715-43EA-81AA-58E7017496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6A5F068B-1931-48C2-B618-918CD66CC68F}"/>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7A136DB9-1F26-4FEC-8C81-D54AAD93D8C7}"/>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F40328A8-D31F-4FA9-AEAB-E4F1A39DCDA3}"/>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A07DE394-2031-4D64-BEF4-0867AF7069C2}"/>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D969FF72-565B-4C36-9933-C3D3446789A4}"/>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8135FB4B-FEAC-4A52-B92D-4C000ECC55D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5E8BB6AA-BEE0-4A9F-AD6B-120BA49E6376}"/>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A611A37-1608-42C2-BCDE-1AF2AA6BF7FC}"/>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B6D4447C-D940-42D2-964D-9171108C5582}"/>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9AA4EDD6-0BC2-439A-83C9-AFEF77F69894}"/>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BD825FA7-7260-4166-A58F-EF1677EF13F1}"/>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BBFF081-05F3-4F7F-853B-BAF690783E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69740A6-A774-42AC-9880-0355C375C3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0549606-7EC4-4EE5-B199-E6FF321FD6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B2B17C-B8E2-4E20-91B1-003F392CB0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11ED71A-95D4-476C-B416-9C977E787E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59559</xdr:rowOff>
    </xdr:from>
    <xdr:to>
      <xdr:col>55</xdr:col>
      <xdr:colOff>50800</xdr:colOff>
      <xdr:row>41</xdr:row>
      <xdr:rowOff>161159</xdr:rowOff>
    </xdr:to>
    <xdr:sp macro="" textlink="">
      <xdr:nvSpPr>
        <xdr:cNvPr id="131" name="楕円 130">
          <a:extLst>
            <a:ext uri="{FF2B5EF4-FFF2-40B4-BE49-F238E27FC236}">
              <a16:creationId xmlns:a16="http://schemas.microsoft.com/office/drawing/2014/main" id="{E470EC81-10BE-453D-8557-3F4137375D70}"/>
            </a:ext>
          </a:extLst>
        </xdr:cNvPr>
        <xdr:cNvSpPr/>
      </xdr:nvSpPr>
      <xdr:spPr>
        <a:xfrm>
          <a:off x="10426700" y="70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36C1DCAD-4CCF-46DC-BF81-96C23C79D7F2}"/>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62392</xdr:rowOff>
    </xdr:from>
    <xdr:to>
      <xdr:col>50</xdr:col>
      <xdr:colOff>165100</xdr:colOff>
      <xdr:row>41</xdr:row>
      <xdr:rowOff>163992</xdr:rowOff>
    </xdr:to>
    <xdr:sp macro="" textlink="">
      <xdr:nvSpPr>
        <xdr:cNvPr id="133" name="楕円 132">
          <a:extLst>
            <a:ext uri="{FF2B5EF4-FFF2-40B4-BE49-F238E27FC236}">
              <a16:creationId xmlns:a16="http://schemas.microsoft.com/office/drawing/2014/main" id="{27EC3871-379F-4DC9-A61A-2AEA6CEAD6FC}"/>
            </a:ext>
          </a:extLst>
        </xdr:cNvPr>
        <xdr:cNvSpPr/>
      </xdr:nvSpPr>
      <xdr:spPr>
        <a:xfrm>
          <a:off x="9588500" y="70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110359</xdr:rowOff>
    </xdr:from>
    <xdr:to>
      <xdr:col>55</xdr:col>
      <xdr:colOff>0</xdr:colOff>
      <xdr:row>41</xdr:row>
      <xdr:rowOff>113192</xdr:rowOff>
    </xdr:to>
    <xdr:cxnSp macro="">
      <xdr:nvCxnSpPr>
        <xdr:cNvPr id="134" name="直線コネクタ 133">
          <a:extLst>
            <a:ext uri="{FF2B5EF4-FFF2-40B4-BE49-F238E27FC236}">
              <a16:creationId xmlns:a16="http://schemas.microsoft.com/office/drawing/2014/main" id="{2FE3C5BD-212D-4533-ADA9-A01C915CFB95}"/>
            </a:ext>
          </a:extLst>
        </xdr:cNvPr>
        <xdr:cNvCxnSpPr/>
      </xdr:nvCxnSpPr>
      <xdr:spPr>
        <a:xfrm flipV="1">
          <a:off x="9639300" y="7139809"/>
          <a:ext cx="8382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65782</xdr:rowOff>
    </xdr:from>
    <xdr:to>
      <xdr:col>46</xdr:col>
      <xdr:colOff>38100</xdr:colOff>
      <xdr:row>41</xdr:row>
      <xdr:rowOff>167382</xdr:rowOff>
    </xdr:to>
    <xdr:sp macro="" textlink="">
      <xdr:nvSpPr>
        <xdr:cNvPr id="135" name="楕円 134">
          <a:extLst>
            <a:ext uri="{FF2B5EF4-FFF2-40B4-BE49-F238E27FC236}">
              <a16:creationId xmlns:a16="http://schemas.microsoft.com/office/drawing/2014/main" id="{4DEDF687-38F4-4590-AD18-CC45AA163F5B}"/>
            </a:ext>
          </a:extLst>
        </xdr:cNvPr>
        <xdr:cNvSpPr/>
      </xdr:nvSpPr>
      <xdr:spPr>
        <a:xfrm>
          <a:off x="8699500" y="70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113192</xdr:rowOff>
    </xdr:from>
    <xdr:to>
      <xdr:col>50</xdr:col>
      <xdr:colOff>114300</xdr:colOff>
      <xdr:row>41</xdr:row>
      <xdr:rowOff>116582</xdr:rowOff>
    </xdr:to>
    <xdr:cxnSp macro="">
      <xdr:nvCxnSpPr>
        <xdr:cNvPr id="136" name="直線コネクタ 135">
          <a:extLst>
            <a:ext uri="{FF2B5EF4-FFF2-40B4-BE49-F238E27FC236}">
              <a16:creationId xmlns:a16="http://schemas.microsoft.com/office/drawing/2014/main" id="{76E7BA71-117D-4622-BB08-79A0DEAD21C5}"/>
            </a:ext>
          </a:extLst>
        </xdr:cNvPr>
        <xdr:cNvCxnSpPr/>
      </xdr:nvCxnSpPr>
      <xdr:spPr>
        <a:xfrm flipV="1">
          <a:off x="8750300" y="7142642"/>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66323</xdr:rowOff>
    </xdr:from>
    <xdr:to>
      <xdr:col>41</xdr:col>
      <xdr:colOff>101600</xdr:colOff>
      <xdr:row>41</xdr:row>
      <xdr:rowOff>167923</xdr:rowOff>
    </xdr:to>
    <xdr:sp macro="" textlink="">
      <xdr:nvSpPr>
        <xdr:cNvPr id="137" name="楕円 136">
          <a:extLst>
            <a:ext uri="{FF2B5EF4-FFF2-40B4-BE49-F238E27FC236}">
              <a16:creationId xmlns:a16="http://schemas.microsoft.com/office/drawing/2014/main" id="{D18F3D6B-7824-4B24-B162-B924545B39D8}"/>
            </a:ext>
          </a:extLst>
        </xdr:cNvPr>
        <xdr:cNvSpPr/>
      </xdr:nvSpPr>
      <xdr:spPr>
        <a:xfrm>
          <a:off x="7810500" y="70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116582</xdr:rowOff>
    </xdr:from>
    <xdr:to>
      <xdr:col>45</xdr:col>
      <xdr:colOff>177800</xdr:colOff>
      <xdr:row>41</xdr:row>
      <xdr:rowOff>117123</xdr:rowOff>
    </xdr:to>
    <xdr:cxnSp macro="">
      <xdr:nvCxnSpPr>
        <xdr:cNvPr id="138" name="直線コネクタ 137">
          <a:extLst>
            <a:ext uri="{FF2B5EF4-FFF2-40B4-BE49-F238E27FC236}">
              <a16:creationId xmlns:a16="http://schemas.microsoft.com/office/drawing/2014/main" id="{8057B971-127F-417F-80BD-6C5608688673}"/>
            </a:ext>
          </a:extLst>
        </xdr:cNvPr>
        <xdr:cNvCxnSpPr/>
      </xdr:nvCxnSpPr>
      <xdr:spPr>
        <a:xfrm flipV="1">
          <a:off x="7861300" y="7146032"/>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63528</xdr:rowOff>
    </xdr:from>
    <xdr:to>
      <xdr:col>36</xdr:col>
      <xdr:colOff>165100</xdr:colOff>
      <xdr:row>41</xdr:row>
      <xdr:rowOff>165128</xdr:rowOff>
    </xdr:to>
    <xdr:sp macro="" textlink="">
      <xdr:nvSpPr>
        <xdr:cNvPr id="139" name="楕円 138">
          <a:extLst>
            <a:ext uri="{FF2B5EF4-FFF2-40B4-BE49-F238E27FC236}">
              <a16:creationId xmlns:a16="http://schemas.microsoft.com/office/drawing/2014/main" id="{1DC8CC4B-2288-45BC-B148-1F47DF000362}"/>
            </a:ext>
          </a:extLst>
        </xdr:cNvPr>
        <xdr:cNvSpPr/>
      </xdr:nvSpPr>
      <xdr:spPr>
        <a:xfrm>
          <a:off x="6921500" y="70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114328</xdr:rowOff>
    </xdr:from>
    <xdr:to>
      <xdr:col>41</xdr:col>
      <xdr:colOff>50800</xdr:colOff>
      <xdr:row>41</xdr:row>
      <xdr:rowOff>117123</xdr:rowOff>
    </xdr:to>
    <xdr:cxnSp macro="">
      <xdr:nvCxnSpPr>
        <xdr:cNvPr id="140" name="直線コネクタ 139">
          <a:extLst>
            <a:ext uri="{FF2B5EF4-FFF2-40B4-BE49-F238E27FC236}">
              <a16:creationId xmlns:a16="http://schemas.microsoft.com/office/drawing/2014/main" id="{4C66808E-D9E9-4C89-A290-975236EA9839}"/>
            </a:ext>
          </a:extLst>
        </xdr:cNvPr>
        <xdr:cNvCxnSpPr/>
      </xdr:nvCxnSpPr>
      <xdr:spPr>
        <a:xfrm>
          <a:off x="6972300" y="7143778"/>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A64576E4-75BF-441E-A0D3-E7000E3062C7}"/>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a:extLst>
            <a:ext uri="{FF2B5EF4-FFF2-40B4-BE49-F238E27FC236}">
              <a16:creationId xmlns:a16="http://schemas.microsoft.com/office/drawing/2014/main" id="{08F16607-8C4C-4F16-9CB5-EC5AD0E52249}"/>
            </a:ext>
          </a:extLst>
        </xdr:cNvPr>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43" name="n_3aveValue【道路】&#10;一人当たり延長">
          <a:extLst>
            <a:ext uri="{FF2B5EF4-FFF2-40B4-BE49-F238E27FC236}">
              <a16:creationId xmlns:a16="http://schemas.microsoft.com/office/drawing/2014/main" id="{AEACA76C-77AB-4731-8BD9-8A5D1EEC1C92}"/>
            </a:ext>
          </a:extLst>
        </xdr:cNvPr>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a:extLst>
            <a:ext uri="{FF2B5EF4-FFF2-40B4-BE49-F238E27FC236}">
              <a16:creationId xmlns:a16="http://schemas.microsoft.com/office/drawing/2014/main" id="{BE2DA644-34E0-45C8-B637-747B051FB009}"/>
            </a:ext>
          </a:extLst>
        </xdr:cNvPr>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9069</xdr:rowOff>
    </xdr:from>
    <xdr:ext cx="534377" cy="259045"/>
    <xdr:sp macro="" textlink="">
      <xdr:nvSpPr>
        <xdr:cNvPr id="145" name="n_1mainValue【道路】&#10;一人当たり延長">
          <a:extLst>
            <a:ext uri="{FF2B5EF4-FFF2-40B4-BE49-F238E27FC236}">
              <a16:creationId xmlns:a16="http://schemas.microsoft.com/office/drawing/2014/main" id="{FEBA3A0B-FCE6-4A92-95D8-430FBE7B4570}"/>
            </a:ext>
          </a:extLst>
        </xdr:cNvPr>
        <xdr:cNvSpPr txBox="1"/>
      </xdr:nvSpPr>
      <xdr:spPr>
        <a:xfrm>
          <a:off x="9359411" y="68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12459</xdr:rowOff>
    </xdr:from>
    <xdr:ext cx="534377" cy="259045"/>
    <xdr:sp macro="" textlink="">
      <xdr:nvSpPr>
        <xdr:cNvPr id="146" name="n_2mainValue【道路】&#10;一人当たり延長">
          <a:extLst>
            <a:ext uri="{FF2B5EF4-FFF2-40B4-BE49-F238E27FC236}">
              <a16:creationId xmlns:a16="http://schemas.microsoft.com/office/drawing/2014/main" id="{15AB65B6-18B1-4AAF-A27C-54F0F9BE2A49}"/>
            </a:ext>
          </a:extLst>
        </xdr:cNvPr>
        <xdr:cNvSpPr txBox="1"/>
      </xdr:nvSpPr>
      <xdr:spPr>
        <a:xfrm>
          <a:off x="8483111" y="68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13000</xdr:rowOff>
    </xdr:from>
    <xdr:ext cx="534377" cy="259045"/>
    <xdr:sp macro="" textlink="">
      <xdr:nvSpPr>
        <xdr:cNvPr id="147" name="n_3mainValue【道路】&#10;一人当たり延長">
          <a:extLst>
            <a:ext uri="{FF2B5EF4-FFF2-40B4-BE49-F238E27FC236}">
              <a16:creationId xmlns:a16="http://schemas.microsoft.com/office/drawing/2014/main" id="{178539F4-76CB-41F5-804E-F10F81A58FDF}"/>
            </a:ext>
          </a:extLst>
        </xdr:cNvPr>
        <xdr:cNvSpPr txBox="1"/>
      </xdr:nvSpPr>
      <xdr:spPr>
        <a:xfrm>
          <a:off x="7594111" y="68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10205</xdr:rowOff>
    </xdr:from>
    <xdr:ext cx="534377" cy="259045"/>
    <xdr:sp macro="" textlink="">
      <xdr:nvSpPr>
        <xdr:cNvPr id="148" name="n_4mainValue【道路】&#10;一人当たり延長">
          <a:extLst>
            <a:ext uri="{FF2B5EF4-FFF2-40B4-BE49-F238E27FC236}">
              <a16:creationId xmlns:a16="http://schemas.microsoft.com/office/drawing/2014/main" id="{142AD73C-14DC-4084-B3DD-34B082A254E1}"/>
            </a:ext>
          </a:extLst>
        </xdr:cNvPr>
        <xdr:cNvSpPr txBox="1"/>
      </xdr:nvSpPr>
      <xdr:spPr>
        <a:xfrm>
          <a:off x="6705111" y="68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D072301-49F3-4586-8A94-007D8B8FC5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9B8DE08-8429-49CB-A8A1-75BAB2ABE1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040D528-DE8F-4B2B-A10A-4ABFACF4C8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AEAAE50-AE69-4FD4-85A2-F27E216A69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A47CE03-56CC-4EB6-BF84-F2B8CC23D6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12E622-C61B-47F5-9BD4-ED195740A5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19DE7DC-307B-415E-910F-88B15418AE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A099104-B1DE-4217-9317-929EE86FE6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93E2C3B-DE96-418A-AB88-01CE7F3B53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3EC80A8-7981-40ED-A67F-4542DFE4F6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B5C98B9-AF55-43DC-A3A2-2B73ED9DA0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8BECBEE-45FC-44B8-B1C6-0F10F39515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A5ACD5E-E42B-49DF-82E7-D758F4EE45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79404A3-4CD7-4BB2-BFF3-526A8DFCF7A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93A109C-FE5B-482D-BD4A-1C17A427C6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10B94D8-1B33-4D38-867E-275838F757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4D937ED-F37D-40A1-B3E8-2D3F6A8CEE9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F025431-EDD1-4E0A-B148-3003CE7426C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A17DDB3-1462-49AF-A0FE-B7DDA1FED3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8B5152E-0C81-44D2-A446-B2715C999F3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3A1C682-4FC6-4060-B986-CBA293EDEAB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CD0FC7B-0CE4-4E7C-831E-992AD04F5E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BF99BAB-E10F-447E-BF6F-EB195663B41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2710122-E2F6-42E8-84BA-4DDE6B6C72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49E8088-FAF2-4498-9F78-2D36041700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90762A4C-E038-4FD5-8FE6-A0E0F7C9E7AB}"/>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80E98E3-3781-454C-9240-AA496C3656C8}"/>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53DA4C12-5EEB-4DA6-9C67-6628C54E525A}"/>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7A64B6C-EF6F-420B-97C4-D6F166F6D361}"/>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E9920E2-6872-484C-A5B0-AAED20AD55F4}"/>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9612F85-7DA1-477F-8C9F-F6E7DA71B1ED}"/>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C02A44EC-17C5-4EE5-B6BA-5A78ADA5A12E}"/>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A8648A79-4A93-48D0-87E9-F77FD71F3F39}"/>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9E88E651-4655-47AF-AE73-9770706BEF4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CD399212-A996-480D-BB93-E8C972605482}"/>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FEFCEDB1-3C17-43FF-9C96-2460292CD3B1}"/>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B857204-CDF6-40AB-85B7-46D2FF2EB6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4F42BB-561C-4638-898B-6CBD02CF0B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87EB48-BE6D-4EF1-BF8B-5F3329F401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00B023A-2106-4C22-80AE-2EDDCEC22E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87F2FD0-4E29-4C59-8101-194F58B044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90" name="楕円 189">
          <a:extLst>
            <a:ext uri="{FF2B5EF4-FFF2-40B4-BE49-F238E27FC236}">
              <a16:creationId xmlns:a16="http://schemas.microsoft.com/office/drawing/2014/main" id="{7213DB8B-C64B-44A9-96D5-C426FBB8986A}"/>
            </a:ext>
          </a:extLst>
        </xdr:cNvPr>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3101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2FD978-1748-4252-A876-E54183B29227}"/>
            </a:ext>
          </a:extLst>
        </xdr:cNvPr>
        <xdr:cNvSpPr txBox="1"/>
      </xdr:nvSpPr>
      <xdr:spPr>
        <a:xfrm>
          <a:off x="467360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2" name="楕円 191">
          <a:extLst>
            <a:ext uri="{FF2B5EF4-FFF2-40B4-BE49-F238E27FC236}">
              <a16:creationId xmlns:a16="http://schemas.microsoft.com/office/drawing/2014/main" id="{2A8E8A6C-6E6B-4551-86AE-C38BE57C683C}"/>
            </a:ext>
          </a:extLst>
        </xdr:cNvPr>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31024</xdr:rowOff>
    </xdr:to>
    <xdr:cxnSp macro="">
      <xdr:nvCxnSpPr>
        <xdr:cNvPr id="193" name="直線コネクタ 192">
          <a:extLst>
            <a:ext uri="{FF2B5EF4-FFF2-40B4-BE49-F238E27FC236}">
              <a16:creationId xmlns:a16="http://schemas.microsoft.com/office/drawing/2014/main" id="{93730696-A07B-4CDC-97E3-F91F67A61BF9}"/>
            </a:ext>
          </a:extLst>
        </xdr:cNvPr>
        <xdr:cNvCxnSpPr/>
      </xdr:nvCxnSpPr>
      <xdr:spPr>
        <a:xfrm>
          <a:off x="3797300" y="102935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4" name="楕円 193">
          <a:extLst>
            <a:ext uri="{FF2B5EF4-FFF2-40B4-BE49-F238E27FC236}">
              <a16:creationId xmlns:a16="http://schemas.microsoft.com/office/drawing/2014/main" id="{CA59497F-387D-4736-B611-F587574C3CBB}"/>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6531</xdr:rowOff>
    </xdr:to>
    <xdr:cxnSp macro="">
      <xdr:nvCxnSpPr>
        <xdr:cNvPr id="195" name="直線コネクタ 194">
          <a:extLst>
            <a:ext uri="{FF2B5EF4-FFF2-40B4-BE49-F238E27FC236}">
              <a16:creationId xmlns:a16="http://schemas.microsoft.com/office/drawing/2014/main" id="{5624578D-8B13-4D31-931C-E86189BF773A}"/>
            </a:ext>
          </a:extLst>
        </xdr:cNvPr>
        <xdr:cNvCxnSpPr/>
      </xdr:nvCxnSpPr>
      <xdr:spPr>
        <a:xfrm>
          <a:off x="2908300" y="102755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a:extLst>
            <a:ext uri="{FF2B5EF4-FFF2-40B4-BE49-F238E27FC236}">
              <a16:creationId xmlns:a16="http://schemas.microsoft.com/office/drawing/2014/main" id="{ABC6738A-F90F-49F9-9560-D68870A8C825}"/>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160020</xdr:rowOff>
    </xdr:to>
    <xdr:cxnSp macro="">
      <xdr:nvCxnSpPr>
        <xdr:cNvPr id="197" name="直線コネクタ 196">
          <a:extLst>
            <a:ext uri="{FF2B5EF4-FFF2-40B4-BE49-F238E27FC236}">
              <a16:creationId xmlns:a16="http://schemas.microsoft.com/office/drawing/2014/main" id="{280AF35C-BF51-4C2F-840C-0AD837D777BB}"/>
            </a:ext>
          </a:extLst>
        </xdr:cNvPr>
        <xdr:cNvCxnSpPr/>
      </xdr:nvCxnSpPr>
      <xdr:spPr>
        <a:xfrm>
          <a:off x="2019300" y="1022168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27577</xdr:rowOff>
    </xdr:from>
    <xdr:to>
      <xdr:col>6</xdr:col>
      <xdr:colOff>38100</xdr:colOff>
      <xdr:row>59</xdr:row>
      <xdr:rowOff>129177</xdr:rowOff>
    </xdr:to>
    <xdr:sp macro="" textlink="">
      <xdr:nvSpPr>
        <xdr:cNvPr id="198" name="楕円 197">
          <a:extLst>
            <a:ext uri="{FF2B5EF4-FFF2-40B4-BE49-F238E27FC236}">
              <a16:creationId xmlns:a16="http://schemas.microsoft.com/office/drawing/2014/main" id="{D4132C3D-6187-4E67-ACB2-0127460E413D}"/>
            </a:ext>
          </a:extLst>
        </xdr:cNvPr>
        <xdr:cNvSpPr/>
      </xdr:nvSpPr>
      <xdr:spPr>
        <a:xfrm>
          <a:off x="1079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78377</xdr:rowOff>
    </xdr:from>
    <xdr:to>
      <xdr:col>10</xdr:col>
      <xdr:colOff>114300</xdr:colOff>
      <xdr:row>59</xdr:row>
      <xdr:rowOff>106135</xdr:rowOff>
    </xdr:to>
    <xdr:cxnSp macro="">
      <xdr:nvCxnSpPr>
        <xdr:cNvPr id="199" name="直線コネクタ 198">
          <a:extLst>
            <a:ext uri="{FF2B5EF4-FFF2-40B4-BE49-F238E27FC236}">
              <a16:creationId xmlns:a16="http://schemas.microsoft.com/office/drawing/2014/main" id="{D37F05FE-5BDF-43DD-9509-F6C0D2B18DFF}"/>
            </a:ext>
          </a:extLst>
        </xdr:cNvPr>
        <xdr:cNvCxnSpPr/>
      </xdr:nvCxnSpPr>
      <xdr:spPr>
        <a:xfrm>
          <a:off x="1130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0E8341A-BBEC-4AD2-A512-CD4C6F3473EB}"/>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A3E5029-E0B8-481B-B121-7C671FCC3892}"/>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D58B9BB-BB4D-451F-AC1E-31E35FE66FB7}"/>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7DBE2C8-9E78-41F9-9B47-CE78F4C20287}"/>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B808B68-0A41-4E1A-94BC-D95BC5D22AE8}"/>
            </a:ext>
          </a:extLst>
        </xdr:cNvPr>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8872329-3646-4810-9704-EA3C47475974}"/>
            </a:ext>
          </a:extLst>
        </xdr:cNvPr>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1CF56FC-760E-4AC1-BB0B-F7A933A6F739}"/>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D2FE578-95A1-4CFA-8DCF-CBFB0AE918A4}"/>
            </a:ext>
          </a:extLst>
        </xdr:cNvPr>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D567DE7-9C3D-4FF0-B863-9907CEC46B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2A21257-1F2E-4FB8-8502-7C3FD9AB24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D82F63A-4799-4AA4-8F1B-2C84C2E66B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27B9112-1DC4-4DF8-8CE5-DCA66C6EE2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00F2D86-CE5A-4FF3-9045-A1907C8497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5690C93-519D-496D-8D55-43360B7FE4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61BA455-1FDC-4A7A-9B4A-BCA5AD5938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A600D1E-02E6-48BB-904E-C1CFFAB460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AFB94E1-1CD2-4D75-9408-67E7C250B8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2319BAF-CDD4-42F7-A0B7-80B2048AC5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112003C-A22E-4B1D-A12A-8C4B8A53888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9EBEC7D-343C-473D-8B67-47770FDCA90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9E877B6-A1D1-4211-AC4B-49151FA4F8A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1AC66C60-7713-4C16-AA1D-AED8CA84A26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D4D957F-37CC-47B6-B55C-B456333E4D1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2DD5F432-9B2A-40F3-A534-2A80DA7B338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0C61FC8-50CD-4482-833E-9E687230F31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A934DAB-03E5-4801-9FBA-DE9A1646E7C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4F31BFF-D35C-4136-BDA5-64F8340AAA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F6C03B3-B8D6-45A3-BAFE-75BCC5989B4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457376E-61C2-4B3F-B2C4-70EDB27CA1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B7084754-ABAC-4C55-BB03-F4281FD00FFC}"/>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135324D-0002-4006-9587-7CDB32D274AB}"/>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1E7E75AE-381F-4951-A8B2-9D897A29406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FE9EADB-0A6C-41A5-AA5F-C2BA52E7C539}"/>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7BFBE4A7-4EAA-44B6-9A7C-3E114667512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93294E2E-13F0-48E5-A719-78F281EF38CB}"/>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6A8F63D3-0BF3-43B8-BE99-60F22EE7B2A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5376D0C7-3F64-4F7B-8C3E-8D46EDA23F08}"/>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D616ED9A-4265-40B5-B219-DDB634A7F501}"/>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69E47ED2-AD9E-401B-B4DB-1085CEE7375C}"/>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5F9C665A-4A1D-4194-B386-CD7A87F3E7EB}"/>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C8394A9-215B-4199-A4BC-12887F7931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04D2B05-72C0-479F-948B-03937347A2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A88FC6-3A37-484B-8056-8B455AF404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8851342-1491-4610-9996-47C651994C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F60A5B6-A6E2-4BAE-8B84-DA40BC7324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73147</xdr:rowOff>
    </xdr:from>
    <xdr:to>
      <xdr:col>55</xdr:col>
      <xdr:colOff>50800</xdr:colOff>
      <xdr:row>63</xdr:row>
      <xdr:rowOff>3297</xdr:rowOff>
    </xdr:to>
    <xdr:sp macro="" textlink="">
      <xdr:nvSpPr>
        <xdr:cNvPr id="245" name="楕円 244">
          <a:extLst>
            <a:ext uri="{FF2B5EF4-FFF2-40B4-BE49-F238E27FC236}">
              <a16:creationId xmlns:a16="http://schemas.microsoft.com/office/drawing/2014/main" id="{DD00F519-7CA4-4EB8-B853-1811A4C05F0E}"/>
            </a:ext>
          </a:extLst>
        </xdr:cNvPr>
        <xdr:cNvSpPr/>
      </xdr:nvSpPr>
      <xdr:spPr>
        <a:xfrm>
          <a:off x="10426700" y="107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51574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5E85DEB-7059-4F01-8CDF-EB1C5B07FD80}"/>
            </a:ext>
          </a:extLst>
        </xdr:cNvPr>
        <xdr:cNvSpPr txBox="1"/>
      </xdr:nvSpPr>
      <xdr:spPr>
        <a:xfrm>
          <a:off x="10515600" y="1068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78636</xdr:rowOff>
    </xdr:from>
    <xdr:to>
      <xdr:col>50</xdr:col>
      <xdr:colOff>165100</xdr:colOff>
      <xdr:row>63</xdr:row>
      <xdr:rowOff>8786</xdr:rowOff>
    </xdr:to>
    <xdr:sp macro="" textlink="">
      <xdr:nvSpPr>
        <xdr:cNvPr id="247" name="楕円 246">
          <a:extLst>
            <a:ext uri="{FF2B5EF4-FFF2-40B4-BE49-F238E27FC236}">
              <a16:creationId xmlns:a16="http://schemas.microsoft.com/office/drawing/2014/main" id="{D2F89570-22A4-42A9-A09E-755DCE47EFE2}"/>
            </a:ext>
          </a:extLst>
        </xdr:cNvPr>
        <xdr:cNvSpPr/>
      </xdr:nvSpPr>
      <xdr:spPr>
        <a:xfrm>
          <a:off x="9588500" y="107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123947</xdr:rowOff>
    </xdr:from>
    <xdr:to>
      <xdr:col>55</xdr:col>
      <xdr:colOff>0</xdr:colOff>
      <xdr:row>62</xdr:row>
      <xdr:rowOff>129436</xdr:rowOff>
    </xdr:to>
    <xdr:cxnSp macro="">
      <xdr:nvCxnSpPr>
        <xdr:cNvPr id="248" name="直線コネクタ 247">
          <a:extLst>
            <a:ext uri="{FF2B5EF4-FFF2-40B4-BE49-F238E27FC236}">
              <a16:creationId xmlns:a16="http://schemas.microsoft.com/office/drawing/2014/main" id="{CBC3F99A-A31A-4322-B272-EDC00B56C7E9}"/>
            </a:ext>
          </a:extLst>
        </xdr:cNvPr>
        <xdr:cNvCxnSpPr/>
      </xdr:nvCxnSpPr>
      <xdr:spPr>
        <a:xfrm flipV="1">
          <a:off x="9639300" y="10753847"/>
          <a:ext cx="8382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84558</xdr:rowOff>
    </xdr:from>
    <xdr:to>
      <xdr:col>46</xdr:col>
      <xdr:colOff>38100</xdr:colOff>
      <xdr:row>63</xdr:row>
      <xdr:rowOff>14708</xdr:rowOff>
    </xdr:to>
    <xdr:sp macro="" textlink="">
      <xdr:nvSpPr>
        <xdr:cNvPr id="249" name="楕円 248">
          <a:extLst>
            <a:ext uri="{FF2B5EF4-FFF2-40B4-BE49-F238E27FC236}">
              <a16:creationId xmlns:a16="http://schemas.microsoft.com/office/drawing/2014/main" id="{E6689FF1-90E6-4434-8051-061789BEC898}"/>
            </a:ext>
          </a:extLst>
        </xdr:cNvPr>
        <xdr:cNvSpPr/>
      </xdr:nvSpPr>
      <xdr:spPr>
        <a:xfrm>
          <a:off x="8699500" y="107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129436</xdr:rowOff>
    </xdr:from>
    <xdr:to>
      <xdr:col>50</xdr:col>
      <xdr:colOff>114300</xdr:colOff>
      <xdr:row>62</xdr:row>
      <xdr:rowOff>135358</xdr:rowOff>
    </xdr:to>
    <xdr:cxnSp macro="">
      <xdr:nvCxnSpPr>
        <xdr:cNvPr id="250" name="直線コネクタ 249">
          <a:extLst>
            <a:ext uri="{FF2B5EF4-FFF2-40B4-BE49-F238E27FC236}">
              <a16:creationId xmlns:a16="http://schemas.microsoft.com/office/drawing/2014/main" id="{29B3B993-4AF3-4D92-9C33-792DA9051403}"/>
            </a:ext>
          </a:extLst>
        </xdr:cNvPr>
        <xdr:cNvCxnSpPr/>
      </xdr:nvCxnSpPr>
      <xdr:spPr>
        <a:xfrm flipV="1">
          <a:off x="8750300" y="10759336"/>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86503</xdr:rowOff>
    </xdr:from>
    <xdr:to>
      <xdr:col>41</xdr:col>
      <xdr:colOff>101600</xdr:colOff>
      <xdr:row>63</xdr:row>
      <xdr:rowOff>16653</xdr:rowOff>
    </xdr:to>
    <xdr:sp macro="" textlink="">
      <xdr:nvSpPr>
        <xdr:cNvPr id="251" name="楕円 250">
          <a:extLst>
            <a:ext uri="{FF2B5EF4-FFF2-40B4-BE49-F238E27FC236}">
              <a16:creationId xmlns:a16="http://schemas.microsoft.com/office/drawing/2014/main" id="{4C522977-8A93-4C5E-972D-F1F995AA42F0}"/>
            </a:ext>
          </a:extLst>
        </xdr:cNvPr>
        <xdr:cNvSpPr/>
      </xdr:nvSpPr>
      <xdr:spPr>
        <a:xfrm>
          <a:off x="7810500" y="10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135358</xdr:rowOff>
    </xdr:from>
    <xdr:to>
      <xdr:col>45</xdr:col>
      <xdr:colOff>177800</xdr:colOff>
      <xdr:row>62</xdr:row>
      <xdr:rowOff>137303</xdr:rowOff>
    </xdr:to>
    <xdr:cxnSp macro="">
      <xdr:nvCxnSpPr>
        <xdr:cNvPr id="252" name="直線コネクタ 251">
          <a:extLst>
            <a:ext uri="{FF2B5EF4-FFF2-40B4-BE49-F238E27FC236}">
              <a16:creationId xmlns:a16="http://schemas.microsoft.com/office/drawing/2014/main" id="{57C45927-5F7A-4954-BC18-33E0F88A2D82}"/>
            </a:ext>
          </a:extLst>
        </xdr:cNvPr>
        <xdr:cNvCxnSpPr/>
      </xdr:nvCxnSpPr>
      <xdr:spPr>
        <a:xfrm flipV="1">
          <a:off x="7861300" y="10765258"/>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88988</xdr:rowOff>
    </xdr:from>
    <xdr:to>
      <xdr:col>36</xdr:col>
      <xdr:colOff>165100</xdr:colOff>
      <xdr:row>63</xdr:row>
      <xdr:rowOff>19138</xdr:rowOff>
    </xdr:to>
    <xdr:sp macro="" textlink="">
      <xdr:nvSpPr>
        <xdr:cNvPr id="253" name="楕円 252">
          <a:extLst>
            <a:ext uri="{FF2B5EF4-FFF2-40B4-BE49-F238E27FC236}">
              <a16:creationId xmlns:a16="http://schemas.microsoft.com/office/drawing/2014/main" id="{D1165837-19FE-41BC-81D1-E3F83159A5A9}"/>
            </a:ext>
          </a:extLst>
        </xdr:cNvPr>
        <xdr:cNvSpPr/>
      </xdr:nvSpPr>
      <xdr:spPr>
        <a:xfrm>
          <a:off x="6921500" y="107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137303</xdr:rowOff>
    </xdr:from>
    <xdr:to>
      <xdr:col>41</xdr:col>
      <xdr:colOff>50800</xdr:colOff>
      <xdr:row>62</xdr:row>
      <xdr:rowOff>139788</xdr:rowOff>
    </xdr:to>
    <xdr:cxnSp macro="">
      <xdr:nvCxnSpPr>
        <xdr:cNvPr id="254" name="直線コネクタ 253">
          <a:extLst>
            <a:ext uri="{FF2B5EF4-FFF2-40B4-BE49-F238E27FC236}">
              <a16:creationId xmlns:a16="http://schemas.microsoft.com/office/drawing/2014/main" id="{93D65016-71B3-4725-B315-5BFD2C6645DF}"/>
            </a:ext>
          </a:extLst>
        </xdr:cNvPr>
        <xdr:cNvCxnSpPr/>
      </xdr:nvCxnSpPr>
      <xdr:spPr>
        <a:xfrm flipV="1">
          <a:off x="6972300" y="10767203"/>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CBEB830-781F-4B5C-9D14-2164327005E5}"/>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68B0CCF9-0C90-474F-9A87-E95AE4E4571A}"/>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4A4D5E98-A9BF-4B12-A47D-43375CBF029F}"/>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C7996E1-9E65-4EC0-B94C-90997A229056}"/>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171363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596F2DC-768C-49EA-BC9A-3692171A450F}"/>
            </a:ext>
          </a:extLst>
        </xdr:cNvPr>
        <xdr:cNvSpPr txBox="1"/>
      </xdr:nvSpPr>
      <xdr:spPr>
        <a:xfrm>
          <a:off x="9327095" y="10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5835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C9C9A03-3CF9-4376-B6C6-1E58BA7CDB7F}"/>
            </a:ext>
          </a:extLst>
        </xdr:cNvPr>
        <xdr:cNvSpPr txBox="1"/>
      </xdr:nvSpPr>
      <xdr:spPr>
        <a:xfrm>
          <a:off x="8450795" y="1080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7780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540D62B-33E5-45C3-9EE0-4F2F8C91324A}"/>
            </a:ext>
          </a:extLst>
        </xdr:cNvPr>
        <xdr:cNvSpPr txBox="1"/>
      </xdr:nvSpPr>
      <xdr:spPr>
        <a:xfrm>
          <a:off x="7561795" y="108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10265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4E0B7EE-6FF4-4143-ACBA-2FCBA3764449}"/>
            </a:ext>
          </a:extLst>
        </xdr:cNvPr>
        <xdr:cNvSpPr txBox="1"/>
      </xdr:nvSpPr>
      <xdr:spPr>
        <a:xfrm>
          <a:off x="6672795" y="1081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70E879B-2965-41EA-BD90-FF310A7A0B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2FF0D7E-C165-4B80-895C-4A61FBC3EC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B5E50D6-52B6-4B5C-9F3D-851BC32966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087ABF9-30A7-49FB-AC4B-DBB8571C68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4E08A0F-E63D-4B79-8ECB-EA592E22C0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955BA0F-58D2-48A4-BA55-113FDE9F25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5DB7B98-D898-434F-A5A1-4193C98264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BFF4042-88FD-454A-8145-F6F9182080E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2F9233F6-01B9-4940-814D-AE00DF3DC5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B2564A84-E8CA-4E9B-A8FB-47D10EC747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6A8A9B51-828A-4143-932E-F73CAABBFA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94A5FFCD-938C-43D2-8AA2-3AB27232F0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923C89B5-A7B9-4930-A502-A2065B718E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ED4B8A3B-1FD7-422C-B665-CF47ACF19F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87DDDFDD-B6AA-4FA7-BEDF-9E955DB792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63CB9758-C92E-4070-825E-579A45E2842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96CF1E58-8931-4A7D-9F98-505C93169B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B253E439-E28B-4B3F-8A68-6A73C75B24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A972AF78-22E8-47A9-9C78-723BB74691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C43DF3B2-87AA-4BB7-9D3B-E60F7DA372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80DCD0B1-B129-4AAC-93C0-2D7BF22476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7629DFB7-70B0-4919-B380-1C9191F5ED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15F19C9-3B03-40A5-B5F7-1F22C38273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8D789946-550B-4238-BAD0-0B64EFA5D1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DF53E0D3-9243-4951-B6AC-C432D00883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B8743D64-9F89-45AD-A66B-8B8327189C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8099031B-5790-4FDD-9546-747A37E3F6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28332666-8C85-4120-B61B-1DC62B7131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A33E8F26-6107-4B75-BE37-02D31B6189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BDFA475E-0841-40C6-9334-285E5B1B58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46ACA31B-096C-4084-8473-3096B1EAAE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B5EB67C8-F0A4-478A-847C-6FB227258B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D04939D0-0A6A-4980-9EAC-3F31E200C9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39A1F525-6336-4D6D-9748-EBE04EEE30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69798F16-750B-4CF2-A9F2-4418B50BC8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CD6E3ECB-2D13-469C-973B-EF1B8FCB7B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2A65A673-AF49-4CF4-815A-451C346C5A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20CF9B1-DDBF-411A-B866-45A84024CC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DD23E52-6935-494C-9FA1-BA2CC59BA8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BF1CCC7C-8FDA-440C-86AD-018E2E833A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3C8BF776-68E7-404C-BD41-46407C9594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6EB087F4-EDA3-47C2-BD61-70DA18B33B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54AB914F-1E83-433F-8494-AE7CC1138E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E26F5E8D-1184-4654-B68A-2AC1F604416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C56D91BA-257B-4E36-BC00-281EF16D0E2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5553B9A5-8BFC-4B34-86F6-3A1177248E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2E8EBFA9-A186-4552-87BA-D0AC6632D5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4DF76EB2-D767-44C3-B3AC-2669B3A02DD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8E9C6C98-BADB-4E15-BF21-17DE006B12A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BE6D7252-B3A7-4A75-AC58-36823266598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9627189F-8D3D-4A4C-9D66-BEAB4A8FBE3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68CD0462-4741-4BEA-AE20-F0CB56EB4F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28DF70BA-55CE-4B84-B624-9CEB1AABC0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901F5F4F-C309-4DE4-B6D8-552AF9A386A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1D589F96-85A4-4A38-9571-0F5952A157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61C144E3-79B9-4330-A781-F7EFD0DC74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1B40CA58-1BFA-4A71-AB9F-615C42CBBB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8893EEEA-13BF-4500-8A61-4D1F6A77C7E6}"/>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B867DB68-A5D3-45C2-9A09-71E4FAD20B1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E309E558-E572-4233-9010-39B451FAA95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3" name="【認定こども園・幼稚園・保育所】&#10;有形固定資産減価償却率最大値テキスト">
          <a:extLst>
            <a:ext uri="{FF2B5EF4-FFF2-40B4-BE49-F238E27FC236}">
              <a16:creationId xmlns:a16="http://schemas.microsoft.com/office/drawing/2014/main" id="{5F829411-B04E-491E-ABA9-D9A9DC9DFBF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4" name="直線コネクタ 323">
          <a:extLst>
            <a:ext uri="{FF2B5EF4-FFF2-40B4-BE49-F238E27FC236}">
              <a16:creationId xmlns:a16="http://schemas.microsoft.com/office/drawing/2014/main" id="{568309B9-B70F-4059-9EEE-4AA1F9C49ED8}"/>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5A38346B-D2D8-4353-A8D7-1AC1FD98A32A}"/>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6" name="フローチャート: 判断 325">
          <a:extLst>
            <a:ext uri="{FF2B5EF4-FFF2-40B4-BE49-F238E27FC236}">
              <a16:creationId xmlns:a16="http://schemas.microsoft.com/office/drawing/2014/main" id="{50925C16-C8CB-4A85-9422-F2688F7EDA79}"/>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327" name="フローチャート: 判断 326">
          <a:extLst>
            <a:ext uri="{FF2B5EF4-FFF2-40B4-BE49-F238E27FC236}">
              <a16:creationId xmlns:a16="http://schemas.microsoft.com/office/drawing/2014/main" id="{D5824FB8-F3AB-4E05-A0B1-A1848357278A}"/>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28" name="フローチャート: 判断 327">
          <a:extLst>
            <a:ext uri="{FF2B5EF4-FFF2-40B4-BE49-F238E27FC236}">
              <a16:creationId xmlns:a16="http://schemas.microsoft.com/office/drawing/2014/main" id="{C7DCB923-4E0A-4833-9284-90D3431D9B25}"/>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29" name="フローチャート: 判断 328">
          <a:extLst>
            <a:ext uri="{FF2B5EF4-FFF2-40B4-BE49-F238E27FC236}">
              <a16:creationId xmlns:a16="http://schemas.microsoft.com/office/drawing/2014/main" id="{292C47A2-8350-4283-BE04-E02B0B8E5F14}"/>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330" name="フローチャート: 判断 329">
          <a:extLst>
            <a:ext uri="{FF2B5EF4-FFF2-40B4-BE49-F238E27FC236}">
              <a16:creationId xmlns:a16="http://schemas.microsoft.com/office/drawing/2014/main" id="{F4A78308-9D30-4853-AA68-8F9638AF50AD}"/>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26D4DC0-70C8-4AAE-A639-F7EE272E33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3AFBC690-5385-4DF6-B128-CCF4491DB1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8B0E4E4-C214-4ABB-AE7D-825FFE29D03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ED8E62A-6244-4398-A8F3-904739D93D2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70A4718-A9C9-400F-B1AE-F9501D3EC63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36" name="楕円 335">
          <a:extLst>
            <a:ext uri="{FF2B5EF4-FFF2-40B4-BE49-F238E27FC236}">
              <a16:creationId xmlns:a16="http://schemas.microsoft.com/office/drawing/2014/main" id="{AAFF5A7F-A030-451A-8157-D73503DC8FA1}"/>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75761D24-FB63-42A5-8BD7-1AA9F154F6D6}"/>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338" name="楕円 337">
          <a:extLst>
            <a:ext uri="{FF2B5EF4-FFF2-40B4-BE49-F238E27FC236}">
              <a16:creationId xmlns:a16="http://schemas.microsoft.com/office/drawing/2014/main" id="{F7C6C54E-B644-4DCB-87E8-D3CB37053D3C}"/>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154577</xdr:rowOff>
    </xdr:to>
    <xdr:cxnSp macro="">
      <xdr:nvCxnSpPr>
        <xdr:cNvPr id="339" name="直線コネクタ 338">
          <a:extLst>
            <a:ext uri="{FF2B5EF4-FFF2-40B4-BE49-F238E27FC236}">
              <a16:creationId xmlns:a16="http://schemas.microsoft.com/office/drawing/2014/main" id="{CBDCA777-0362-47F7-A45B-1843EFE48516}"/>
            </a:ext>
          </a:extLst>
        </xdr:cNvPr>
        <xdr:cNvCxnSpPr/>
      </xdr:nvCxnSpPr>
      <xdr:spPr>
        <a:xfrm flipV="1">
          <a:off x="15481300" y="66598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340" name="楕円 339">
          <a:extLst>
            <a:ext uri="{FF2B5EF4-FFF2-40B4-BE49-F238E27FC236}">
              <a16:creationId xmlns:a16="http://schemas.microsoft.com/office/drawing/2014/main" id="{3AA63AA5-E115-4CC9-85CC-BACB9B6DB1A8}"/>
            </a:ext>
          </a:extLst>
        </xdr:cNvPr>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154577</xdr:rowOff>
    </xdr:to>
    <xdr:cxnSp macro="">
      <xdr:nvCxnSpPr>
        <xdr:cNvPr id="341" name="直線コネクタ 340">
          <a:extLst>
            <a:ext uri="{FF2B5EF4-FFF2-40B4-BE49-F238E27FC236}">
              <a16:creationId xmlns:a16="http://schemas.microsoft.com/office/drawing/2014/main" id="{FC7EB515-B91B-4C57-AC1D-5E310AA0B2C8}"/>
            </a:ext>
          </a:extLst>
        </xdr:cNvPr>
        <xdr:cNvCxnSpPr/>
      </xdr:nvCxnSpPr>
      <xdr:spPr>
        <a:xfrm>
          <a:off x="14592300" y="66321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133169</xdr:rowOff>
    </xdr:from>
    <xdr:to>
      <xdr:col>72</xdr:col>
      <xdr:colOff>38100</xdr:colOff>
      <xdr:row>38</xdr:row>
      <xdr:rowOff>63319</xdr:rowOff>
    </xdr:to>
    <xdr:sp macro="" textlink="">
      <xdr:nvSpPr>
        <xdr:cNvPr id="342" name="楕円 341">
          <a:extLst>
            <a:ext uri="{FF2B5EF4-FFF2-40B4-BE49-F238E27FC236}">
              <a16:creationId xmlns:a16="http://schemas.microsoft.com/office/drawing/2014/main" id="{20AD703D-FA0A-4F9B-AC50-026BC35D3DD8}"/>
            </a:ext>
          </a:extLst>
        </xdr:cNvPr>
        <xdr:cNvSpPr/>
      </xdr:nvSpPr>
      <xdr:spPr>
        <a:xfrm>
          <a:off x="13652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12519</xdr:rowOff>
    </xdr:from>
    <xdr:to>
      <xdr:col>76</xdr:col>
      <xdr:colOff>114300</xdr:colOff>
      <xdr:row>38</xdr:row>
      <xdr:rowOff>117022</xdr:rowOff>
    </xdr:to>
    <xdr:cxnSp macro="">
      <xdr:nvCxnSpPr>
        <xdr:cNvPr id="343" name="直線コネクタ 342">
          <a:extLst>
            <a:ext uri="{FF2B5EF4-FFF2-40B4-BE49-F238E27FC236}">
              <a16:creationId xmlns:a16="http://schemas.microsoft.com/office/drawing/2014/main" id="{CC33ACD8-AC3F-4A75-B8CB-805D62304E25}"/>
            </a:ext>
          </a:extLst>
        </xdr:cNvPr>
        <xdr:cNvCxnSpPr/>
      </xdr:nvCxnSpPr>
      <xdr:spPr>
        <a:xfrm>
          <a:off x="13703300" y="652761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344" name="楕円 343">
          <a:extLst>
            <a:ext uri="{FF2B5EF4-FFF2-40B4-BE49-F238E27FC236}">
              <a16:creationId xmlns:a16="http://schemas.microsoft.com/office/drawing/2014/main" id="{47F5CEEB-E57F-4183-BDB0-CF71928A8CD1}"/>
            </a:ext>
          </a:extLst>
        </xdr:cNvPr>
        <xdr:cNvSpPr/>
      </xdr:nvSpPr>
      <xdr:spPr>
        <a:xfrm>
          <a:off x="1276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12519</xdr:rowOff>
    </xdr:to>
    <xdr:cxnSp macro="">
      <xdr:nvCxnSpPr>
        <xdr:cNvPr id="345" name="直線コネクタ 344">
          <a:extLst>
            <a:ext uri="{FF2B5EF4-FFF2-40B4-BE49-F238E27FC236}">
              <a16:creationId xmlns:a16="http://schemas.microsoft.com/office/drawing/2014/main" id="{3D6CB179-21B7-445C-878A-68582E8312F0}"/>
            </a:ext>
          </a:extLst>
        </xdr:cNvPr>
        <xdr:cNvCxnSpPr/>
      </xdr:nvCxnSpPr>
      <xdr:spPr>
        <a:xfrm>
          <a:off x="12814300" y="651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98D523D5-E36B-4C71-A3CE-D30F88AA7F44}"/>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2FB13CA-5A55-4D99-9226-EB2347E96FDB}"/>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75422F26-BDB0-4928-807F-6E10CD91271C}"/>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2E6313BF-B992-4B9E-8549-2B5121E8906F}"/>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499B0910-5AD0-4FBF-9A35-BD71620CF5A6}"/>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31F04D50-0A50-4574-8386-D6D2C6DC896D}"/>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54446</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7BEEA04-A40F-430B-ACD1-50774414F50C}"/>
            </a:ext>
          </a:extLst>
        </xdr:cNvPr>
        <xdr:cNvSpPr txBox="1"/>
      </xdr:nvSpPr>
      <xdr:spPr>
        <a:xfrm>
          <a:off x="13500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39750</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7384644A-841A-46C7-9DB6-2B6DFA546954}"/>
            </a:ext>
          </a:extLst>
        </xdr:cNvPr>
        <xdr:cNvSpPr txBox="1"/>
      </xdr:nvSpPr>
      <xdr:spPr>
        <a:xfrm>
          <a:off x="12611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20A1BCD7-3D22-4471-8707-FE640DABED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7C14200E-3AC0-4461-8E4B-F18E60AC03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3A1A2C77-D233-4BE9-ADA8-BB427C6C6B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16B34EC1-788A-4B6F-BE71-9333384C68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20B7792C-80DF-4F73-AD9B-3001E31CAC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E0B6BCAC-50C5-4BA0-8B3E-D72CAF8C727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F9C205BB-54A5-481A-910D-53FF0EC68C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7367C26A-0B0A-43C1-A193-5820574D98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DD63659C-359D-478F-ABD9-7368BD206D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B4256AA8-1EF9-4043-AEDB-4CC42C1AF99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9E53E89A-4C8D-4ADD-9CA0-5C5EA60FF63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D553B673-CCDA-4774-88B2-D08EC04D1C3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ED39BD72-8137-4721-A14E-3D8C189D865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9C9EAD66-7DCE-4CC4-A303-0CB36894FEC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6813F5AD-04E6-4CF7-BB88-EC9728A01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8D0E383E-74F6-42E6-BCCF-8224C700527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75ADF3B6-8F07-4FD4-AC43-7ADCDF3FF2C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04530405-1B96-4904-81AE-4F2F8504473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5F741686-82D7-4463-93B5-71693A6C1D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22299EA9-BFD7-4146-8582-32A541CBFB5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4D8730C8-FCAA-41CB-BE36-072EA0D060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375" name="直線コネクタ 374">
          <a:extLst>
            <a:ext uri="{FF2B5EF4-FFF2-40B4-BE49-F238E27FC236}">
              <a16:creationId xmlns:a16="http://schemas.microsoft.com/office/drawing/2014/main" id="{30F3A2E9-CD33-4613-B5A8-B9A56FE6635A}"/>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2BD59940-6DBB-451D-AD0C-D36F19147DCA}"/>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377" name="直線コネクタ 376">
          <a:extLst>
            <a:ext uri="{FF2B5EF4-FFF2-40B4-BE49-F238E27FC236}">
              <a16:creationId xmlns:a16="http://schemas.microsoft.com/office/drawing/2014/main" id="{F049E713-598B-43B0-8075-9126D6FFB34A}"/>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26FB557B-17E8-4F3A-96F7-A4E3232B3DF5}"/>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379" name="直線コネクタ 378">
          <a:extLst>
            <a:ext uri="{FF2B5EF4-FFF2-40B4-BE49-F238E27FC236}">
              <a16:creationId xmlns:a16="http://schemas.microsoft.com/office/drawing/2014/main" id="{C1E8B5AC-CEC0-47A8-9314-6B454DC36D6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F001114C-DEF9-4BEB-9B4E-E161782F8776}"/>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381" name="フローチャート: 判断 380">
          <a:extLst>
            <a:ext uri="{FF2B5EF4-FFF2-40B4-BE49-F238E27FC236}">
              <a16:creationId xmlns:a16="http://schemas.microsoft.com/office/drawing/2014/main" id="{BB20EBDD-CFBE-49C2-ADEF-7BC15E69C3B8}"/>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82" name="フローチャート: 判断 381">
          <a:extLst>
            <a:ext uri="{FF2B5EF4-FFF2-40B4-BE49-F238E27FC236}">
              <a16:creationId xmlns:a16="http://schemas.microsoft.com/office/drawing/2014/main" id="{C5730FAB-9981-4ADE-8A46-09D3C89F24A5}"/>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383" name="フローチャート: 判断 382">
          <a:extLst>
            <a:ext uri="{FF2B5EF4-FFF2-40B4-BE49-F238E27FC236}">
              <a16:creationId xmlns:a16="http://schemas.microsoft.com/office/drawing/2014/main" id="{5A97003C-F2A8-4006-9438-F6171C48EABD}"/>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384" name="フローチャート: 判断 383">
          <a:extLst>
            <a:ext uri="{FF2B5EF4-FFF2-40B4-BE49-F238E27FC236}">
              <a16:creationId xmlns:a16="http://schemas.microsoft.com/office/drawing/2014/main" id="{0F4F3BB9-946B-41DC-9733-C2EAAD99F258}"/>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385" name="フローチャート: 判断 384">
          <a:extLst>
            <a:ext uri="{FF2B5EF4-FFF2-40B4-BE49-F238E27FC236}">
              <a16:creationId xmlns:a16="http://schemas.microsoft.com/office/drawing/2014/main" id="{48042282-DB52-4E79-BF3C-44EBA20F46C6}"/>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4BADC63-1D78-4A22-B111-101A9DB7D7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AE7557C-E170-470E-BD6F-EF6D870D75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736D80A-C8A7-44C1-8912-EC71B3E409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8B8E333-3BA1-46E1-B2FE-350B8B95FC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CEACDD9-5C8E-48B4-A389-52045C1AC6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391" name="楕円 390">
          <a:extLst>
            <a:ext uri="{FF2B5EF4-FFF2-40B4-BE49-F238E27FC236}">
              <a16:creationId xmlns:a16="http://schemas.microsoft.com/office/drawing/2014/main" id="{20597963-4545-45D7-944F-CD698DD01289}"/>
            </a:ext>
          </a:extLst>
        </xdr:cNvPr>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8884EA59-68C5-4EDF-987F-C920B066191F}"/>
            </a:ext>
          </a:extLst>
        </xdr:cNvPr>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76606</xdr:rowOff>
    </xdr:from>
    <xdr:to>
      <xdr:col>112</xdr:col>
      <xdr:colOff>38100</xdr:colOff>
      <xdr:row>41</xdr:row>
      <xdr:rowOff>6756</xdr:rowOff>
    </xdr:to>
    <xdr:sp macro="" textlink="">
      <xdr:nvSpPr>
        <xdr:cNvPr id="393" name="楕円 392">
          <a:extLst>
            <a:ext uri="{FF2B5EF4-FFF2-40B4-BE49-F238E27FC236}">
              <a16:creationId xmlns:a16="http://schemas.microsoft.com/office/drawing/2014/main" id="{9BCDE2DF-0783-4A09-B12E-5079DDF89C3E}"/>
            </a:ext>
          </a:extLst>
        </xdr:cNvPr>
        <xdr:cNvSpPr/>
      </xdr:nvSpPr>
      <xdr:spPr>
        <a:xfrm>
          <a:off x="212725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127406</xdr:rowOff>
    </xdr:to>
    <xdr:cxnSp macro="">
      <xdr:nvCxnSpPr>
        <xdr:cNvPr id="394" name="直線コネクタ 393">
          <a:extLst>
            <a:ext uri="{FF2B5EF4-FFF2-40B4-BE49-F238E27FC236}">
              <a16:creationId xmlns:a16="http://schemas.microsoft.com/office/drawing/2014/main" id="{131230D9-36AF-42D5-99E4-C8B444F81E2F}"/>
            </a:ext>
          </a:extLst>
        </xdr:cNvPr>
        <xdr:cNvCxnSpPr/>
      </xdr:nvCxnSpPr>
      <xdr:spPr>
        <a:xfrm flipV="1">
          <a:off x="21323300" y="697077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79349</xdr:rowOff>
    </xdr:from>
    <xdr:to>
      <xdr:col>107</xdr:col>
      <xdr:colOff>101600</xdr:colOff>
      <xdr:row>41</xdr:row>
      <xdr:rowOff>9499</xdr:rowOff>
    </xdr:to>
    <xdr:sp macro="" textlink="">
      <xdr:nvSpPr>
        <xdr:cNvPr id="395" name="楕円 394">
          <a:extLst>
            <a:ext uri="{FF2B5EF4-FFF2-40B4-BE49-F238E27FC236}">
              <a16:creationId xmlns:a16="http://schemas.microsoft.com/office/drawing/2014/main" id="{FD034672-7343-48EA-8E66-EC21AEA9558A}"/>
            </a:ext>
          </a:extLst>
        </xdr:cNvPr>
        <xdr:cNvSpPr/>
      </xdr:nvSpPr>
      <xdr:spPr>
        <a:xfrm>
          <a:off x="203835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127406</xdr:rowOff>
    </xdr:from>
    <xdr:to>
      <xdr:col>111</xdr:col>
      <xdr:colOff>177800</xdr:colOff>
      <xdr:row>40</xdr:row>
      <xdr:rowOff>130149</xdr:rowOff>
    </xdr:to>
    <xdr:cxnSp macro="">
      <xdr:nvCxnSpPr>
        <xdr:cNvPr id="396" name="直線コネクタ 395">
          <a:extLst>
            <a:ext uri="{FF2B5EF4-FFF2-40B4-BE49-F238E27FC236}">
              <a16:creationId xmlns:a16="http://schemas.microsoft.com/office/drawing/2014/main" id="{F00F33A7-043A-4255-9196-7ABBD3E40E0D}"/>
            </a:ext>
          </a:extLst>
        </xdr:cNvPr>
        <xdr:cNvCxnSpPr/>
      </xdr:nvCxnSpPr>
      <xdr:spPr>
        <a:xfrm flipV="1">
          <a:off x="20434300" y="698540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397" name="楕円 396">
          <a:extLst>
            <a:ext uri="{FF2B5EF4-FFF2-40B4-BE49-F238E27FC236}">
              <a16:creationId xmlns:a16="http://schemas.microsoft.com/office/drawing/2014/main" id="{C8991212-ACC8-4B59-9D4D-6CFF0694D152}"/>
            </a:ext>
          </a:extLst>
        </xdr:cNvPr>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130149</xdr:rowOff>
    </xdr:from>
    <xdr:to>
      <xdr:col>107</xdr:col>
      <xdr:colOff>50800</xdr:colOff>
      <xdr:row>40</xdr:row>
      <xdr:rowOff>131064</xdr:rowOff>
    </xdr:to>
    <xdr:cxnSp macro="">
      <xdr:nvCxnSpPr>
        <xdr:cNvPr id="398" name="直線コネクタ 397">
          <a:extLst>
            <a:ext uri="{FF2B5EF4-FFF2-40B4-BE49-F238E27FC236}">
              <a16:creationId xmlns:a16="http://schemas.microsoft.com/office/drawing/2014/main" id="{6FEA35BB-BD0C-4565-9DE1-F29335060AE0}"/>
            </a:ext>
          </a:extLst>
        </xdr:cNvPr>
        <xdr:cNvCxnSpPr/>
      </xdr:nvCxnSpPr>
      <xdr:spPr>
        <a:xfrm flipV="1">
          <a:off x="19545300" y="69881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83007</xdr:rowOff>
    </xdr:from>
    <xdr:to>
      <xdr:col>98</xdr:col>
      <xdr:colOff>38100</xdr:colOff>
      <xdr:row>41</xdr:row>
      <xdr:rowOff>13157</xdr:rowOff>
    </xdr:to>
    <xdr:sp macro="" textlink="">
      <xdr:nvSpPr>
        <xdr:cNvPr id="399" name="楕円 398">
          <a:extLst>
            <a:ext uri="{FF2B5EF4-FFF2-40B4-BE49-F238E27FC236}">
              <a16:creationId xmlns:a16="http://schemas.microsoft.com/office/drawing/2014/main" id="{95F8C8D8-0996-4BD5-8F66-CDB4891ECE26}"/>
            </a:ext>
          </a:extLst>
        </xdr:cNvPr>
        <xdr:cNvSpPr/>
      </xdr:nvSpPr>
      <xdr:spPr>
        <a:xfrm>
          <a:off x="18605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133807</xdr:rowOff>
    </xdr:to>
    <xdr:cxnSp macro="">
      <xdr:nvCxnSpPr>
        <xdr:cNvPr id="400" name="直線コネクタ 399">
          <a:extLst>
            <a:ext uri="{FF2B5EF4-FFF2-40B4-BE49-F238E27FC236}">
              <a16:creationId xmlns:a16="http://schemas.microsoft.com/office/drawing/2014/main" id="{9C5A50A8-6454-4D6D-83B0-F686A73CF0ED}"/>
            </a:ext>
          </a:extLst>
        </xdr:cNvPr>
        <xdr:cNvCxnSpPr/>
      </xdr:nvCxnSpPr>
      <xdr:spPr>
        <a:xfrm flipV="1">
          <a:off x="18656300" y="69890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C0DB0AA9-BCE1-45BB-B82C-04CD6EF35F0A}"/>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CC993C9D-933D-43F5-B9F1-98E3B8689F28}"/>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42A5CF4D-5FF3-4E1E-9DAB-09DF5EA9D212}"/>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1B7501D5-5F01-4EF1-BA8B-F99859373E99}"/>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169333</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7BEA583A-1780-4EB4-B902-CC8B576639B5}"/>
            </a:ext>
          </a:extLst>
        </xdr:cNvPr>
        <xdr:cNvSpPr txBox="1"/>
      </xdr:nvSpPr>
      <xdr:spPr>
        <a:xfrm>
          <a:off x="21075727" y="70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626</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9134CB56-4D11-4621-AD65-70F538F73412}"/>
            </a:ext>
          </a:extLst>
        </xdr:cNvPr>
        <xdr:cNvSpPr txBox="1"/>
      </xdr:nvSpPr>
      <xdr:spPr>
        <a:xfrm>
          <a:off x="20199427" y="70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87F23EA-AA36-48D9-B3AF-789ACCC72019}"/>
            </a:ext>
          </a:extLst>
        </xdr:cNvPr>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4284</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3917EA11-84FD-4973-8212-453FE7B50FC7}"/>
            </a:ext>
          </a:extLst>
        </xdr:cNvPr>
        <xdr:cNvSpPr txBox="1"/>
      </xdr:nvSpPr>
      <xdr:spPr>
        <a:xfrm>
          <a:off x="18421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AB17E745-E8BF-4426-A1D0-B5B39E78ED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9A3159B6-50BE-42AC-BA78-ED6CB07B603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8E30BE60-4BE2-4648-81AF-522276BEC2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60EA557C-E95F-46C8-8B6F-5D3AF79796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FC937F45-33E1-4134-84F6-1936342CDE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5895347-F3B5-4BEE-9896-66725055BB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15C0E0F2-E080-4E6C-8349-7D30BE796B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AC30E09B-4CE3-43F4-8DB8-73509A6E4A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FAFFA8A8-0A70-4117-842A-E8A1D9B4FF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72C2C454-72C0-44FD-A762-C39D2F90F4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BEE2EBAB-FF72-4975-BF75-307C4E5DA0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A57459E0-1E3C-41D7-819C-F997B58FF1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CC356CA3-0AA0-44B8-BB88-53C4B44EEE2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8D5D75E1-9303-41EC-913B-DE3B1A662D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D5B5CAE7-A7E8-4060-BF7A-398A6469F0C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BA74D675-AF2D-4CCD-85A5-A86AA0C1E83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D3BFFD6D-65AF-49AB-814C-C8CDAFFD4E7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F3EADA2E-5616-416E-A97C-FC166F2B711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5B5A81D1-2A74-4800-8C12-F5095E5FDF1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8970567B-A334-471B-A29B-D85535C97C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D55DF588-8FF9-4D3F-89C0-F538E7109BE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C0868E4F-0E82-4D14-B4D1-AD881B8935F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24EAC670-B2D8-42FD-9B4A-4B2186075F8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C2197370-9B60-4A61-89DA-EB2BC8A5B6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33" name="直線コネクタ 432">
          <a:extLst>
            <a:ext uri="{FF2B5EF4-FFF2-40B4-BE49-F238E27FC236}">
              <a16:creationId xmlns:a16="http://schemas.microsoft.com/office/drawing/2014/main" id="{CC203CC3-2654-481B-A270-D71B0819BD52}"/>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2B0138D3-D149-407F-A935-DAE89D483717}"/>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35" name="直線コネクタ 434">
          <a:extLst>
            <a:ext uri="{FF2B5EF4-FFF2-40B4-BE49-F238E27FC236}">
              <a16:creationId xmlns:a16="http://schemas.microsoft.com/office/drawing/2014/main" id="{81837070-6382-4C92-90B6-C44C62257708}"/>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70CBBCE5-DD8C-4AB3-95FD-C35D0813B203}"/>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37" name="直線コネクタ 436">
          <a:extLst>
            <a:ext uri="{FF2B5EF4-FFF2-40B4-BE49-F238E27FC236}">
              <a16:creationId xmlns:a16="http://schemas.microsoft.com/office/drawing/2014/main" id="{58C1EC21-7F57-4F73-BF60-1C1D86960B8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88053CD6-E79F-4085-9A79-D571E7991807}"/>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39" name="フローチャート: 判断 438">
          <a:extLst>
            <a:ext uri="{FF2B5EF4-FFF2-40B4-BE49-F238E27FC236}">
              <a16:creationId xmlns:a16="http://schemas.microsoft.com/office/drawing/2014/main" id="{A38287E2-D4A1-4429-9D5C-ECBC6859FEAF}"/>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0" name="フローチャート: 判断 439">
          <a:extLst>
            <a:ext uri="{FF2B5EF4-FFF2-40B4-BE49-F238E27FC236}">
              <a16:creationId xmlns:a16="http://schemas.microsoft.com/office/drawing/2014/main" id="{AD74CA96-65F4-4444-882F-DA9E079C8ABE}"/>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1" name="フローチャート: 判断 440">
          <a:extLst>
            <a:ext uri="{FF2B5EF4-FFF2-40B4-BE49-F238E27FC236}">
              <a16:creationId xmlns:a16="http://schemas.microsoft.com/office/drawing/2014/main" id="{7DF9F9EF-7BCE-4800-8E7D-51A8B1CA85B5}"/>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42" name="フローチャート: 判断 441">
          <a:extLst>
            <a:ext uri="{FF2B5EF4-FFF2-40B4-BE49-F238E27FC236}">
              <a16:creationId xmlns:a16="http://schemas.microsoft.com/office/drawing/2014/main" id="{66C4850C-6A6F-4B5A-9623-1988B184801D}"/>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43" name="フローチャート: 判断 442">
          <a:extLst>
            <a:ext uri="{FF2B5EF4-FFF2-40B4-BE49-F238E27FC236}">
              <a16:creationId xmlns:a16="http://schemas.microsoft.com/office/drawing/2014/main" id="{2B872AF5-8E9D-4DB5-AC44-B77B273CFB47}"/>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7AC46DA-D09E-420C-8DCC-A148CBBEBF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36A1D6C-05BB-43DF-9EF4-394D90183E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286A69F2-6082-4DD9-AA9C-ED82457921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CDDCC2AA-6181-4AAE-A5A9-A99031B070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789448C-64BF-4B9E-9985-25D5C56B9B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449" name="楕円 448">
          <a:extLst>
            <a:ext uri="{FF2B5EF4-FFF2-40B4-BE49-F238E27FC236}">
              <a16:creationId xmlns:a16="http://schemas.microsoft.com/office/drawing/2014/main" id="{EDCAE85E-ECDE-4E0E-9399-16F3FB5507E8}"/>
            </a:ext>
          </a:extLst>
        </xdr:cNvPr>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82C817E9-B375-45B3-B315-CD4B352B03B8}"/>
            </a:ext>
          </a:extLst>
        </xdr:cNvPr>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451" name="楕円 450">
          <a:extLst>
            <a:ext uri="{FF2B5EF4-FFF2-40B4-BE49-F238E27FC236}">
              <a16:creationId xmlns:a16="http://schemas.microsoft.com/office/drawing/2014/main" id="{2007DCED-A7C4-4D76-8383-E2F6A07E3738}"/>
            </a:ext>
          </a:extLst>
        </xdr:cNvPr>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45720</xdr:rowOff>
    </xdr:to>
    <xdr:cxnSp macro="">
      <xdr:nvCxnSpPr>
        <xdr:cNvPr id="452" name="直線コネクタ 451">
          <a:extLst>
            <a:ext uri="{FF2B5EF4-FFF2-40B4-BE49-F238E27FC236}">
              <a16:creationId xmlns:a16="http://schemas.microsoft.com/office/drawing/2014/main" id="{103A3F9B-DEAD-4A72-BF5B-97FBB8786047}"/>
            </a:ext>
          </a:extLst>
        </xdr:cNvPr>
        <xdr:cNvCxnSpPr/>
      </xdr:nvCxnSpPr>
      <xdr:spPr>
        <a:xfrm>
          <a:off x="15481300" y="10462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453" name="楕円 452">
          <a:extLst>
            <a:ext uri="{FF2B5EF4-FFF2-40B4-BE49-F238E27FC236}">
              <a16:creationId xmlns:a16="http://schemas.microsoft.com/office/drawing/2014/main" id="{CA94422D-829C-478D-841D-EED1892DD345}"/>
            </a:ext>
          </a:extLst>
        </xdr:cNvPr>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61</xdr:row>
      <xdr:rowOff>3810</xdr:rowOff>
    </xdr:to>
    <xdr:cxnSp macro="">
      <xdr:nvCxnSpPr>
        <xdr:cNvPr id="454" name="直線コネクタ 453">
          <a:extLst>
            <a:ext uri="{FF2B5EF4-FFF2-40B4-BE49-F238E27FC236}">
              <a16:creationId xmlns:a16="http://schemas.microsoft.com/office/drawing/2014/main" id="{E7C43203-5AE7-4426-AE77-9C20534F4758}"/>
            </a:ext>
          </a:extLst>
        </xdr:cNvPr>
        <xdr:cNvCxnSpPr/>
      </xdr:nvCxnSpPr>
      <xdr:spPr>
        <a:xfrm>
          <a:off x="14592300" y="1034224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455" name="楕円 454">
          <a:extLst>
            <a:ext uri="{FF2B5EF4-FFF2-40B4-BE49-F238E27FC236}">
              <a16:creationId xmlns:a16="http://schemas.microsoft.com/office/drawing/2014/main" id="{BDC094C3-8D8F-4118-9970-61978791A393}"/>
            </a:ext>
          </a:extLst>
        </xdr:cNvPr>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55245</xdr:rowOff>
    </xdr:to>
    <xdr:cxnSp macro="">
      <xdr:nvCxnSpPr>
        <xdr:cNvPr id="456" name="直線コネクタ 455">
          <a:extLst>
            <a:ext uri="{FF2B5EF4-FFF2-40B4-BE49-F238E27FC236}">
              <a16:creationId xmlns:a16="http://schemas.microsoft.com/office/drawing/2014/main" id="{BF295BAB-E014-4AC9-84E1-1BD214ED5634}"/>
            </a:ext>
          </a:extLst>
        </xdr:cNvPr>
        <xdr:cNvCxnSpPr/>
      </xdr:nvCxnSpPr>
      <xdr:spPr>
        <a:xfrm>
          <a:off x="13703300" y="102755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457" name="楕円 456">
          <a:extLst>
            <a:ext uri="{FF2B5EF4-FFF2-40B4-BE49-F238E27FC236}">
              <a16:creationId xmlns:a16="http://schemas.microsoft.com/office/drawing/2014/main" id="{0435778A-6159-4279-9A48-EAE7E07D452D}"/>
            </a:ext>
          </a:extLst>
        </xdr:cNvPr>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59</xdr:row>
      <xdr:rowOff>160020</xdr:rowOff>
    </xdr:to>
    <xdr:cxnSp macro="">
      <xdr:nvCxnSpPr>
        <xdr:cNvPr id="458" name="直線コネクタ 457">
          <a:extLst>
            <a:ext uri="{FF2B5EF4-FFF2-40B4-BE49-F238E27FC236}">
              <a16:creationId xmlns:a16="http://schemas.microsoft.com/office/drawing/2014/main" id="{E0D7CDD9-C2E1-43C8-95AC-1E438457AA08}"/>
            </a:ext>
          </a:extLst>
        </xdr:cNvPr>
        <xdr:cNvCxnSpPr/>
      </xdr:nvCxnSpPr>
      <xdr:spPr>
        <a:xfrm>
          <a:off x="12814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59" name="n_1aveValue【学校施設】&#10;有形固定資産減価償却率">
          <a:extLst>
            <a:ext uri="{FF2B5EF4-FFF2-40B4-BE49-F238E27FC236}">
              <a16:creationId xmlns:a16="http://schemas.microsoft.com/office/drawing/2014/main" id="{286CD114-D2F3-4640-912C-B959DB944ECD}"/>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60" name="n_2aveValue【学校施設】&#10;有形固定資産減価償却率">
          <a:extLst>
            <a:ext uri="{FF2B5EF4-FFF2-40B4-BE49-F238E27FC236}">
              <a16:creationId xmlns:a16="http://schemas.microsoft.com/office/drawing/2014/main" id="{4A89694E-2363-4775-ACF4-EE5C3F84024F}"/>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61" name="n_3aveValue【学校施設】&#10;有形固定資産減価償却率">
          <a:extLst>
            <a:ext uri="{FF2B5EF4-FFF2-40B4-BE49-F238E27FC236}">
              <a16:creationId xmlns:a16="http://schemas.microsoft.com/office/drawing/2014/main" id="{06B27CEE-36AC-4E9B-BCB8-5B76D7C773D6}"/>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462" name="n_4aveValue【学校施設】&#10;有形固定資産減価償却率">
          <a:extLst>
            <a:ext uri="{FF2B5EF4-FFF2-40B4-BE49-F238E27FC236}">
              <a16:creationId xmlns:a16="http://schemas.microsoft.com/office/drawing/2014/main" id="{24D04EB3-3E6F-4F66-A25B-C5C63D751FC5}"/>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45737</xdr:rowOff>
    </xdr:from>
    <xdr:ext cx="405111" cy="259045"/>
    <xdr:sp macro="" textlink="">
      <xdr:nvSpPr>
        <xdr:cNvPr id="463" name="n_1mainValue【学校施設】&#10;有形固定資産減価償却率">
          <a:extLst>
            <a:ext uri="{FF2B5EF4-FFF2-40B4-BE49-F238E27FC236}">
              <a16:creationId xmlns:a16="http://schemas.microsoft.com/office/drawing/2014/main" id="{98BB2EB0-BFEB-4098-A4F1-DDE797B01B9B}"/>
            </a:ext>
          </a:extLst>
        </xdr:cNvPr>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464" name="n_2mainValue【学校施設】&#10;有形固定資産減価償却率">
          <a:extLst>
            <a:ext uri="{FF2B5EF4-FFF2-40B4-BE49-F238E27FC236}">
              <a16:creationId xmlns:a16="http://schemas.microsoft.com/office/drawing/2014/main" id="{DF851A3A-ECB3-4EE2-A107-30EA21BE6FE5}"/>
            </a:ext>
          </a:extLst>
        </xdr:cNvPr>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465" name="n_3mainValue【学校施設】&#10;有形固定資産減価償却率">
          <a:extLst>
            <a:ext uri="{FF2B5EF4-FFF2-40B4-BE49-F238E27FC236}">
              <a16:creationId xmlns:a16="http://schemas.microsoft.com/office/drawing/2014/main" id="{4AFA5DCF-6D98-4C43-926B-CEF6CAEF9577}"/>
            </a:ext>
          </a:extLst>
        </xdr:cNvPr>
        <xdr:cNvSpPr txBox="1"/>
      </xdr:nvSpPr>
      <xdr:spPr>
        <a:xfrm>
          <a:off x="13500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466" name="n_4mainValue【学校施設】&#10;有形固定資産減価償却率">
          <a:extLst>
            <a:ext uri="{FF2B5EF4-FFF2-40B4-BE49-F238E27FC236}">
              <a16:creationId xmlns:a16="http://schemas.microsoft.com/office/drawing/2014/main" id="{6D608238-A13C-4374-ACAB-9BBE8199B23C}"/>
            </a:ext>
          </a:extLst>
        </xdr:cNvPr>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6F93BA79-E3E7-4D6B-80AF-A9FD1474E8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EE780BFE-DD0C-4B27-808B-15B0E0E9CE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BEC58E19-1E46-4674-BC9A-75604C0DFD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BF179E81-DF54-4A1C-A458-56744D5CBD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43F7C090-9355-4CC3-832D-DCC5A33040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8850D7D8-56A8-4AF5-BB30-3472FA1082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42323363-8941-4412-ACBC-C28E73779A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A82EC83F-3DEC-48F9-A1CA-3557C7829E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F241691-E28C-4C37-90FB-F9F8F51F3B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801EB96D-80DA-42B4-BD9B-B2D458DEA8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E7C70085-8C65-47F7-AEFC-0C2FC5CFA9B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74219915-A4BE-439D-B02A-3D149B1775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54EBCDAF-D51A-41DC-8937-6A1F6AEF89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7D6DBE63-AD87-41C8-8C2F-B4A87F811BE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D7EA9C4E-2428-4565-85CC-8E5550B5FD5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2" name="テキスト ボックス 481">
          <a:extLst>
            <a:ext uri="{FF2B5EF4-FFF2-40B4-BE49-F238E27FC236}">
              <a16:creationId xmlns:a16="http://schemas.microsoft.com/office/drawing/2014/main" id="{EF14429A-8413-4CEA-BC9D-2A9173648A6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9AD92BD4-B7B9-4970-8B3E-B3D4B83AFF5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4" name="テキスト ボックス 483">
          <a:extLst>
            <a:ext uri="{FF2B5EF4-FFF2-40B4-BE49-F238E27FC236}">
              <a16:creationId xmlns:a16="http://schemas.microsoft.com/office/drawing/2014/main" id="{EB715323-6471-40D9-9387-793FEC2ED48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BB92A789-0BEA-4DCC-8784-5A66260CAC1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6" name="テキスト ボックス 485">
          <a:extLst>
            <a:ext uri="{FF2B5EF4-FFF2-40B4-BE49-F238E27FC236}">
              <a16:creationId xmlns:a16="http://schemas.microsoft.com/office/drawing/2014/main" id="{8C8B1448-02B7-40A1-8EAC-FF56D200347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BA939D97-0167-4D27-81C6-1A516FA3D6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id="{2FF27CB9-2416-4AE1-8BEB-9984BFDFA3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19D2FC99-0FAD-4EE5-BF87-20F9A4CD95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90" name="直線コネクタ 489">
          <a:extLst>
            <a:ext uri="{FF2B5EF4-FFF2-40B4-BE49-F238E27FC236}">
              <a16:creationId xmlns:a16="http://schemas.microsoft.com/office/drawing/2014/main" id="{BD1B4173-4A74-45F9-916D-7324C23D1C0C}"/>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91" name="【学校施設】&#10;一人当たり面積最小値テキスト">
          <a:extLst>
            <a:ext uri="{FF2B5EF4-FFF2-40B4-BE49-F238E27FC236}">
              <a16:creationId xmlns:a16="http://schemas.microsoft.com/office/drawing/2014/main" id="{6A5A4145-296A-4B56-A9EB-B446A7E64CDA}"/>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92" name="直線コネクタ 491">
          <a:extLst>
            <a:ext uri="{FF2B5EF4-FFF2-40B4-BE49-F238E27FC236}">
              <a16:creationId xmlns:a16="http://schemas.microsoft.com/office/drawing/2014/main" id="{207708D7-5F9F-464B-B5BD-F3875DA41C3B}"/>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93" name="【学校施設】&#10;一人当たり面積最大値テキスト">
          <a:extLst>
            <a:ext uri="{FF2B5EF4-FFF2-40B4-BE49-F238E27FC236}">
              <a16:creationId xmlns:a16="http://schemas.microsoft.com/office/drawing/2014/main" id="{2EEDB474-BDE2-441A-B866-0B143F5ECB3C}"/>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94" name="直線コネクタ 493">
          <a:extLst>
            <a:ext uri="{FF2B5EF4-FFF2-40B4-BE49-F238E27FC236}">
              <a16:creationId xmlns:a16="http://schemas.microsoft.com/office/drawing/2014/main" id="{EAD9ABC7-CDA8-48A3-929D-2160532515CE}"/>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495" name="【学校施設】&#10;一人当たり面積平均値テキスト">
          <a:extLst>
            <a:ext uri="{FF2B5EF4-FFF2-40B4-BE49-F238E27FC236}">
              <a16:creationId xmlns:a16="http://schemas.microsoft.com/office/drawing/2014/main" id="{71DCD0EF-379B-4F0C-8C77-60D1E65BD48E}"/>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96" name="フローチャート: 判断 495">
          <a:extLst>
            <a:ext uri="{FF2B5EF4-FFF2-40B4-BE49-F238E27FC236}">
              <a16:creationId xmlns:a16="http://schemas.microsoft.com/office/drawing/2014/main" id="{FAA1501A-782E-4999-A1EA-EAEEC1B1A08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97" name="フローチャート: 判断 496">
          <a:extLst>
            <a:ext uri="{FF2B5EF4-FFF2-40B4-BE49-F238E27FC236}">
              <a16:creationId xmlns:a16="http://schemas.microsoft.com/office/drawing/2014/main" id="{A8471DF6-80E5-4FB2-B351-36E7628DFB62}"/>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98" name="フローチャート: 判断 497">
          <a:extLst>
            <a:ext uri="{FF2B5EF4-FFF2-40B4-BE49-F238E27FC236}">
              <a16:creationId xmlns:a16="http://schemas.microsoft.com/office/drawing/2014/main" id="{77370237-E7B6-481F-99B3-E4E390C0E0F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499" name="フローチャート: 判断 498">
          <a:extLst>
            <a:ext uri="{FF2B5EF4-FFF2-40B4-BE49-F238E27FC236}">
              <a16:creationId xmlns:a16="http://schemas.microsoft.com/office/drawing/2014/main" id="{4A4DBB23-4A94-46A1-9748-7C77C6BB824B}"/>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00" name="フローチャート: 判断 499">
          <a:extLst>
            <a:ext uri="{FF2B5EF4-FFF2-40B4-BE49-F238E27FC236}">
              <a16:creationId xmlns:a16="http://schemas.microsoft.com/office/drawing/2014/main" id="{58EC5BE8-0656-4635-A504-9EA7379D5254}"/>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832D7D43-3C01-4198-A089-69AEE3A14B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68E027F-2AFE-47F8-A24C-A7AD5FC771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B59E353-1064-46A0-8B0D-B31E1CE28A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DEA9159-F6C5-469D-A320-F66279082E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3408260-7001-44F7-B2BF-4E606FDEC6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506" name="楕円 505">
          <a:extLst>
            <a:ext uri="{FF2B5EF4-FFF2-40B4-BE49-F238E27FC236}">
              <a16:creationId xmlns:a16="http://schemas.microsoft.com/office/drawing/2014/main" id="{196409DC-84E1-4484-B9E5-CBF1E6FCF1A4}"/>
            </a:ext>
          </a:extLst>
        </xdr:cNvPr>
        <xdr:cNvSpPr/>
      </xdr:nvSpPr>
      <xdr:spPr>
        <a:xfrm>
          <a:off x="22110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507" name="【学校施設】&#10;一人当たり面積該当値テキスト">
          <a:extLst>
            <a:ext uri="{FF2B5EF4-FFF2-40B4-BE49-F238E27FC236}">
              <a16:creationId xmlns:a16="http://schemas.microsoft.com/office/drawing/2014/main" id="{51664A4F-240D-4907-92D4-B91BE393458E}"/>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128727</xdr:rowOff>
    </xdr:from>
    <xdr:to>
      <xdr:col>112</xdr:col>
      <xdr:colOff>38100</xdr:colOff>
      <xdr:row>63</xdr:row>
      <xdr:rowOff>58877</xdr:rowOff>
    </xdr:to>
    <xdr:sp macro="" textlink="">
      <xdr:nvSpPr>
        <xdr:cNvPr id="508" name="楕円 507">
          <a:extLst>
            <a:ext uri="{FF2B5EF4-FFF2-40B4-BE49-F238E27FC236}">
              <a16:creationId xmlns:a16="http://schemas.microsoft.com/office/drawing/2014/main" id="{E366625F-6CC5-4EE2-94DD-914154A22122}"/>
            </a:ext>
          </a:extLst>
        </xdr:cNvPr>
        <xdr:cNvSpPr/>
      </xdr:nvSpPr>
      <xdr:spPr>
        <a:xfrm>
          <a:off x="21272500" y="107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8077</xdr:rowOff>
    </xdr:to>
    <xdr:cxnSp macro="">
      <xdr:nvCxnSpPr>
        <xdr:cNvPr id="509" name="直線コネクタ 508">
          <a:extLst>
            <a:ext uri="{FF2B5EF4-FFF2-40B4-BE49-F238E27FC236}">
              <a16:creationId xmlns:a16="http://schemas.microsoft.com/office/drawing/2014/main" id="{3A30A99A-567E-4C6B-8B20-AB33F6A0FB21}"/>
            </a:ext>
          </a:extLst>
        </xdr:cNvPr>
        <xdr:cNvCxnSpPr/>
      </xdr:nvCxnSpPr>
      <xdr:spPr>
        <a:xfrm flipV="1">
          <a:off x="21323300" y="1080592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132385</xdr:rowOff>
    </xdr:from>
    <xdr:to>
      <xdr:col>107</xdr:col>
      <xdr:colOff>101600</xdr:colOff>
      <xdr:row>63</xdr:row>
      <xdr:rowOff>62535</xdr:rowOff>
    </xdr:to>
    <xdr:sp macro="" textlink="">
      <xdr:nvSpPr>
        <xdr:cNvPr id="510" name="楕円 509">
          <a:extLst>
            <a:ext uri="{FF2B5EF4-FFF2-40B4-BE49-F238E27FC236}">
              <a16:creationId xmlns:a16="http://schemas.microsoft.com/office/drawing/2014/main" id="{DAA76601-7173-4596-A90F-E3B39A5CE78D}"/>
            </a:ext>
          </a:extLst>
        </xdr:cNvPr>
        <xdr:cNvSpPr/>
      </xdr:nvSpPr>
      <xdr:spPr>
        <a:xfrm>
          <a:off x="20383500" y="10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8077</xdr:rowOff>
    </xdr:from>
    <xdr:to>
      <xdr:col>111</xdr:col>
      <xdr:colOff>177800</xdr:colOff>
      <xdr:row>63</xdr:row>
      <xdr:rowOff>11735</xdr:rowOff>
    </xdr:to>
    <xdr:cxnSp macro="">
      <xdr:nvCxnSpPr>
        <xdr:cNvPr id="511" name="直線コネクタ 510">
          <a:extLst>
            <a:ext uri="{FF2B5EF4-FFF2-40B4-BE49-F238E27FC236}">
              <a16:creationId xmlns:a16="http://schemas.microsoft.com/office/drawing/2014/main" id="{AC9D8C34-023E-4963-9328-50149F663DDD}"/>
            </a:ext>
          </a:extLst>
        </xdr:cNvPr>
        <xdr:cNvCxnSpPr/>
      </xdr:nvCxnSpPr>
      <xdr:spPr>
        <a:xfrm flipV="1">
          <a:off x="20434300" y="1080942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134366</xdr:rowOff>
    </xdr:from>
    <xdr:to>
      <xdr:col>102</xdr:col>
      <xdr:colOff>165100</xdr:colOff>
      <xdr:row>63</xdr:row>
      <xdr:rowOff>64516</xdr:rowOff>
    </xdr:to>
    <xdr:sp macro="" textlink="">
      <xdr:nvSpPr>
        <xdr:cNvPr id="512" name="楕円 511">
          <a:extLst>
            <a:ext uri="{FF2B5EF4-FFF2-40B4-BE49-F238E27FC236}">
              <a16:creationId xmlns:a16="http://schemas.microsoft.com/office/drawing/2014/main" id="{D57A4722-5C98-40DC-A9A8-0F9E6C3D5B74}"/>
            </a:ext>
          </a:extLst>
        </xdr:cNvPr>
        <xdr:cNvSpPr/>
      </xdr:nvSpPr>
      <xdr:spPr>
        <a:xfrm>
          <a:off x="19494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11735</xdr:rowOff>
    </xdr:from>
    <xdr:to>
      <xdr:col>107</xdr:col>
      <xdr:colOff>50800</xdr:colOff>
      <xdr:row>63</xdr:row>
      <xdr:rowOff>13716</xdr:rowOff>
    </xdr:to>
    <xdr:cxnSp macro="">
      <xdr:nvCxnSpPr>
        <xdr:cNvPr id="513" name="直線コネクタ 512">
          <a:extLst>
            <a:ext uri="{FF2B5EF4-FFF2-40B4-BE49-F238E27FC236}">
              <a16:creationId xmlns:a16="http://schemas.microsoft.com/office/drawing/2014/main" id="{AEDABC2B-D871-4A0E-A432-266C012FBB35}"/>
            </a:ext>
          </a:extLst>
        </xdr:cNvPr>
        <xdr:cNvCxnSpPr/>
      </xdr:nvCxnSpPr>
      <xdr:spPr>
        <a:xfrm flipV="1">
          <a:off x="19545300" y="1081308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137185</xdr:rowOff>
    </xdr:from>
    <xdr:to>
      <xdr:col>98</xdr:col>
      <xdr:colOff>38100</xdr:colOff>
      <xdr:row>63</xdr:row>
      <xdr:rowOff>67335</xdr:rowOff>
    </xdr:to>
    <xdr:sp macro="" textlink="">
      <xdr:nvSpPr>
        <xdr:cNvPr id="514" name="楕円 513">
          <a:extLst>
            <a:ext uri="{FF2B5EF4-FFF2-40B4-BE49-F238E27FC236}">
              <a16:creationId xmlns:a16="http://schemas.microsoft.com/office/drawing/2014/main" id="{F0C9D564-7766-4ED2-92AD-90647F19B17E}"/>
            </a:ext>
          </a:extLst>
        </xdr:cNvPr>
        <xdr:cNvSpPr/>
      </xdr:nvSpPr>
      <xdr:spPr>
        <a:xfrm>
          <a:off x="18605500" y="10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xdr:rowOff>
    </xdr:from>
    <xdr:to>
      <xdr:col>102</xdr:col>
      <xdr:colOff>114300</xdr:colOff>
      <xdr:row>63</xdr:row>
      <xdr:rowOff>16535</xdr:rowOff>
    </xdr:to>
    <xdr:cxnSp macro="">
      <xdr:nvCxnSpPr>
        <xdr:cNvPr id="515" name="直線コネクタ 514">
          <a:extLst>
            <a:ext uri="{FF2B5EF4-FFF2-40B4-BE49-F238E27FC236}">
              <a16:creationId xmlns:a16="http://schemas.microsoft.com/office/drawing/2014/main" id="{9068C997-DB5C-4553-BEA0-667350165243}"/>
            </a:ext>
          </a:extLst>
        </xdr:cNvPr>
        <xdr:cNvCxnSpPr/>
      </xdr:nvCxnSpPr>
      <xdr:spPr>
        <a:xfrm flipV="1">
          <a:off x="18656300" y="1081506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16" name="n_1aveValue【学校施設】&#10;一人当たり面積">
          <a:extLst>
            <a:ext uri="{FF2B5EF4-FFF2-40B4-BE49-F238E27FC236}">
              <a16:creationId xmlns:a16="http://schemas.microsoft.com/office/drawing/2014/main" id="{622A41D3-0F8D-45AD-B659-D137CFE6424A}"/>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17" name="n_2aveValue【学校施設】&#10;一人当たり面積">
          <a:extLst>
            <a:ext uri="{FF2B5EF4-FFF2-40B4-BE49-F238E27FC236}">
              <a16:creationId xmlns:a16="http://schemas.microsoft.com/office/drawing/2014/main" id="{BDC1BBBC-FB09-4CE9-A4D6-4F97545B71B7}"/>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18" name="n_3aveValue【学校施設】&#10;一人当たり面積">
          <a:extLst>
            <a:ext uri="{FF2B5EF4-FFF2-40B4-BE49-F238E27FC236}">
              <a16:creationId xmlns:a16="http://schemas.microsoft.com/office/drawing/2014/main" id="{8170981B-D2FD-4C88-B6B8-40FE30AF317F}"/>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19" name="n_4aveValue【学校施設】&#10;一人当たり面積">
          <a:extLst>
            <a:ext uri="{FF2B5EF4-FFF2-40B4-BE49-F238E27FC236}">
              <a16:creationId xmlns:a16="http://schemas.microsoft.com/office/drawing/2014/main" id="{26F30ED6-347A-45F9-BE1F-88D8C5EA3A0A}"/>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50004</xdr:rowOff>
    </xdr:from>
    <xdr:ext cx="469744" cy="259045"/>
    <xdr:sp macro="" textlink="">
      <xdr:nvSpPr>
        <xdr:cNvPr id="520" name="n_1mainValue【学校施設】&#10;一人当たり面積">
          <a:extLst>
            <a:ext uri="{FF2B5EF4-FFF2-40B4-BE49-F238E27FC236}">
              <a16:creationId xmlns:a16="http://schemas.microsoft.com/office/drawing/2014/main" id="{65DEA13C-F3FE-4260-8D2F-0726ADC28F10}"/>
            </a:ext>
          </a:extLst>
        </xdr:cNvPr>
        <xdr:cNvSpPr txBox="1"/>
      </xdr:nvSpPr>
      <xdr:spPr>
        <a:xfrm>
          <a:off x="21075727" y="108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53662</xdr:rowOff>
    </xdr:from>
    <xdr:ext cx="469744" cy="259045"/>
    <xdr:sp macro="" textlink="">
      <xdr:nvSpPr>
        <xdr:cNvPr id="521" name="n_2mainValue【学校施設】&#10;一人当たり面積">
          <a:extLst>
            <a:ext uri="{FF2B5EF4-FFF2-40B4-BE49-F238E27FC236}">
              <a16:creationId xmlns:a16="http://schemas.microsoft.com/office/drawing/2014/main" id="{EF37713E-7F4B-41CB-83A6-F6715B1DAE28}"/>
            </a:ext>
          </a:extLst>
        </xdr:cNvPr>
        <xdr:cNvSpPr txBox="1"/>
      </xdr:nvSpPr>
      <xdr:spPr>
        <a:xfrm>
          <a:off x="20199427" y="108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55643</xdr:rowOff>
    </xdr:from>
    <xdr:ext cx="469744" cy="259045"/>
    <xdr:sp macro="" textlink="">
      <xdr:nvSpPr>
        <xdr:cNvPr id="522" name="n_3mainValue【学校施設】&#10;一人当たり面積">
          <a:extLst>
            <a:ext uri="{FF2B5EF4-FFF2-40B4-BE49-F238E27FC236}">
              <a16:creationId xmlns:a16="http://schemas.microsoft.com/office/drawing/2014/main" id="{C5E024B1-085B-4BF0-84FD-123407354B86}"/>
            </a:ext>
          </a:extLst>
        </xdr:cNvPr>
        <xdr:cNvSpPr txBox="1"/>
      </xdr:nvSpPr>
      <xdr:spPr>
        <a:xfrm>
          <a:off x="19310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58462</xdr:rowOff>
    </xdr:from>
    <xdr:ext cx="469744" cy="259045"/>
    <xdr:sp macro="" textlink="">
      <xdr:nvSpPr>
        <xdr:cNvPr id="523" name="n_4mainValue【学校施設】&#10;一人当たり面積">
          <a:extLst>
            <a:ext uri="{FF2B5EF4-FFF2-40B4-BE49-F238E27FC236}">
              <a16:creationId xmlns:a16="http://schemas.microsoft.com/office/drawing/2014/main" id="{EFAB7680-8EF3-4F7C-8688-436B0ED15A65}"/>
            </a:ext>
          </a:extLst>
        </xdr:cNvPr>
        <xdr:cNvSpPr txBox="1"/>
      </xdr:nvSpPr>
      <xdr:spPr>
        <a:xfrm>
          <a:off x="18421427" y="108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6E2262EF-70CE-43FE-876D-237821DAC0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695DDA2C-09F8-47CF-8E85-E439174295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600B219E-A8BF-40DF-A226-9E32074845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E587247B-21D1-4450-8919-CE919419B7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F0B361B7-694F-403F-A16B-562CFA7808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B9BCD809-5552-4C97-B1D5-597C238D40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22AD5D78-FED1-4A92-8727-254710DD99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475DC2BE-CE90-407D-B06A-D7C4D9344A4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4C67ACD4-1F49-46D8-8171-4ACFC6C951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99EA4FC8-A1F0-4D8C-AE4C-F72643E896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295A000C-6C09-4B1E-81BB-E0CDF81277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EF76A7D1-12CD-4C86-8676-22098E6646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4F226D5A-1330-4F11-838B-4D7456B49B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9EE66791-9A38-45B8-9A4B-11C9721EC6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AC989086-9CD4-4DB8-99A6-BDF83E93C6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570AECA0-C3DE-498C-A9AF-0A8A9A94E1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E0A53CD7-47AC-43D5-998B-4670EFEE94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F3AB3D44-B75D-4F5E-A511-C534FD8899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9BB95035-0DB2-48F3-975F-6DB13E46C2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820B2D94-748F-455D-93A9-04B7EEDD5F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EABC778C-B264-4717-9A7C-2D6EBEEDE3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DDBAF50-B435-4116-AA22-9F549391D5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DB40B6A8-D727-40D4-8464-5B58B9E735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8291F964-D854-4B37-8E22-7E9AAAB771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436B95F9-A583-43E8-B655-54B36EB278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E388348E-DE7C-4392-8898-540C032FBF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8F8EC9D5-613A-48ED-9240-D75CAE7571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391659A1-D019-4FA6-B246-FB64BB54D1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7919DD16-0D7F-423B-82F6-1509B9641BD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65D185DA-374E-4CA8-9AF7-87C8E80869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E1C57E9A-01B2-414D-9C75-9DDA47E6C9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3A9D2C9B-8735-4514-846D-ABC12C8BEC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52DC30C6-4832-4D86-A534-7BF0A251D05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F8FB1FD9-ED74-454D-BF3F-1CA3012E25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927BF011-A5C5-441B-A9FB-BD64961A9A4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6645D152-5F03-4013-A6B0-F2BD63FB28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55956BF6-9717-4766-92FD-1D0817E2FA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66AF2FD6-72E5-4F3E-8C69-97B0A46F74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DDFB39BB-F339-4EFD-9285-20E4B5F540D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F2BC855D-8D15-4665-B847-64FD0993DB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E9A452DA-46A4-47C6-BAED-2364C4E1BD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161412E3-E698-4D34-8A22-D136C8E57FA4}"/>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公民館】&#10;有形固定資産減価償却率最小値テキスト">
          <a:extLst>
            <a:ext uri="{FF2B5EF4-FFF2-40B4-BE49-F238E27FC236}">
              <a16:creationId xmlns:a16="http://schemas.microsoft.com/office/drawing/2014/main" id="{7D636993-1021-46D1-9075-FC73E2EB364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B1FA34C6-1F22-4E11-999D-87DBD4D543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568" name="【公民館】&#10;有形固定資産減価償却率最大値テキスト">
          <a:extLst>
            <a:ext uri="{FF2B5EF4-FFF2-40B4-BE49-F238E27FC236}">
              <a16:creationId xmlns:a16="http://schemas.microsoft.com/office/drawing/2014/main" id="{2A667ACE-6EFE-4028-A36C-D0C048001975}"/>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569" name="直線コネクタ 568">
          <a:extLst>
            <a:ext uri="{FF2B5EF4-FFF2-40B4-BE49-F238E27FC236}">
              <a16:creationId xmlns:a16="http://schemas.microsoft.com/office/drawing/2014/main" id="{E521BE29-655E-4A58-A584-D95EE75E232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570" name="【公民館】&#10;有形固定資産減価償却率平均値テキスト">
          <a:extLst>
            <a:ext uri="{FF2B5EF4-FFF2-40B4-BE49-F238E27FC236}">
              <a16:creationId xmlns:a16="http://schemas.microsoft.com/office/drawing/2014/main" id="{FCEF54FE-6A6E-4A36-9B7C-AA73FCE60005}"/>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571" name="フローチャート: 判断 570">
          <a:extLst>
            <a:ext uri="{FF2B5EF4-FFF2-40B4-BE49-F238E27FC236}">
              <a16:creationId xmlns:a16="http://schemas.microsoft.com/office/drawing/2014/main" id="{FB5C07AB-A522-47F7-8DB5-7606A214895D}"/>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72" name="フローチャート: 判断 571">
          <a:extLst>
            <a:ext uri="{FF2B5EF4-FFF2-40B4-BE49-F238E27FC236}">
              <a16:creationId xmlns:a16="http://schemas.microsoft.com/office/drawing/2014/main" id="{840687C2-2636-4C2C-A0B8-EFBFD0D973F8}"/>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3" name="フローチャート: 判断 572">
          <a:extLst>
            <a:ext uri="{FF2B5EF4-FFF2-40B4-BE49-F238E27FC236}">
              <a16:creationId xmlns:a16="http://schemas.microsoft.com/office/drawing/2014/main" id="{23A4D759-23AA-4590-A1AA-5C68F79BEC95}"/>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74" name="フローチャート: 判断 573">
          <a:extLst>
            <a:ext uri="{FF2B5EF4-FFF2-40B4-BE49-F238E27FC236}">
              <a16:creationId xmlns:a16="http://schemas.microsoft.com/office/drawing/2014/main" id="{169379D5-A436-456E-83F5-F45B2DCC634E}"/>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75" name="フローチャート: 判断 574">
          <a:extLst>
            <a:ext uri="{FF2B5EF4-FFF2-40B4-BE49-F238E27FC236}">
              <a16:creationId xmlns:a16="http://schemas.microsoft.com/office/drawing/2014/main" id="{D2BB00B8-E2A7-46B6-B475-CEEEBA25F157}"/>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33F1F9B-7541-4B77-9B64-E521E8BC34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137AF5A-6BD7-405D-87C1-5DEFB81042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EDC9384D-9C1B-48E2-9784-00A0140DA1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229E1F8-DB0F-477F-B3CE-A1184FED6F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2DD18C2-DCFB-46D5-94DE-D9D51F3A10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581" name="楕円 580">
          <a:extLst>
            <a:ext uri="{FF2B5EF4-FFF2-40B4-BE49-F238E27FC236}">
              <a16:creationId xmlns:a16="http://schemas.microsoft.com/office/drawing/2014/main" id="{C10C9EF6-8CCB-4273-A9EB-FC6107C46F6A}"/>
            </a:ext>
          </a:extLst>
        </xdr:cNvPr>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582" name="【公民館】&#10;有形固定資産減価償却率該当値テキスト">
          <a:extLst>
            <a:ext uri="{FF2B5EF4-FFF2-40B4-BE49-F238E27FC236}">
              <a16:creationId xmlns:a16="http://schemas.microsoft.com/office/drawing/2014/main" id="{D0D9C3D6-4C00-482D-A0BA-90DD9818BB13}"/>
            </a:ext>
          </a:extLst>
        </xdr:cNvPr>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146231</xdr:rowOff>
    </xdr:from>
    <xdr:to>
      <xdr:col>81</xdr:col>
      <xdr:colOff>101600</xdr:colOff>
      <xdr:row>106</xdr:row>
      <xdr:rowOff>76381</xdr:rowOff>
    </xdr:to>
    <xdr:sp macro="" textlink="">
      <xdr:nvSpPr>
        <xdr:cNvPr id="583" name="楕円 582">
          <a:extLst>
            <a:ext uri="{FF2B5EF4-FFF2-40B4-BE49-F238E27FC236}">
              <a16:creationId xmlns:a16="http://schemas.microsoft.com/office/drawing/2014/main" id="{2A802BDC-D308-4851-988B-EE41B8DE8982}"/>
            </a:ext>
          </a:extLst>
        </xdr:cNvPr>
        <xdr:cNvSpPr/>
      </xdr:nvSpPr>
      <xdr:spPr>
        <a:xfrm>
          <a:off x="15430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25581</xdr:rowOff>
    </xdr:from>
    <xdr:to>
      <xdr:col>85</xdr:col>
      <xdr:colOff>127000</xdr:colOff>
      <xdr:row>106</xdr:row>
      <xdr:rowOff>58238</xdr:rowOff>
    </xdr:to>
    <xdr:cxnSp macro="">
      <xdr:nvCxnSpPr>
        <xdr:cNvPr id="584" name="直線コネクタ 583">
          <a:extLst>
            <a:ext uri="{FF2B5EF4-FFF2-40B4-BE49-F238E27FC236}">
              <a16:creationId xmlns:a16="http://schemas.microsoft.com/office/drawing/2014/main" id="{2C441C3F-AD85-4E82-8307-AD50A205EC59}"/>
            </a:ext>
          </a:extLst>
        </xdr:cNvPr>
        <xdr:cNvCxnSpPr/>
      </xdr:nvCxnSpPr>
      <xdr:spPr>
        <a:xfrm>
          <a:off x="15481300" y="181992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585" name="楕円 584">
          <a:extLst>
            <a:ext uri="{FF2B5EF4-FFF2-40B4-BE49-F238E27FC236}">
              <a16:creationId xmlns:a16="http://schemas.microsoft.com/office/drawing/2014/main" id="{F0DF5791-53C6-45B1-BC60-2830DE83013D}"/>
            </a:ext>
          </a:extLst>
        </xdr:cNvPr>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25581</xdr:rowOff>
    </xdr:to>
    <xdr:cxnSp macro="">
      <xdr:nvCxnSpPr>
        <xdr:cNvPr id="586" name="直線コネクタ 585">
          <a:extLst>
            <a:ext uri="{FF2B5EF4-FFF2-40B4-BE49-F238E27FC236}">
              <a16:creationId xmlns:a16="http://schemas.microsoft.com/office/drawing/2014/main" id="{1516ACD8-824D-418E-9779-FDFEE9AE8019}"/>
            </a:ext>
          </a:extLst>
        </xdr:cNvPr>
        <xdr:cNvCxnSpPr/>
      </xdr:nvCxnSpPr>
      <xdr:spPr>
        <a:xfrm>
          <a:off x="14592300" y="1816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7" name="楕円 586">
          <a:extLst>
            <a:ext uri="{FF2B5EF4-FFF2-40B4-BE49-F238E27FC236}">
              <a16:creationId xmlns:a16="http://schemas.microsoft.com/office/drawing/2014/main" id="{E0AE09A2-9FB6-4D21-A19C-6C0A2E444E46}"/>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164374</xdr:rowOff>
    </xdr:to>
    <xdr:cxnSp macro="">
      <xdr:nvCxnSpPr>
        <xdr:cNvPr id="588" name="直線コネクタ 587">
          <a:extLst>
            <a:ext uri="{FF2B5EF4-FFF2-40B4-BE49-F238E27FC236}">
              <a16:creationId xmlns:a16="http://schemas.microsoft.com/office/drawing/2014/main" id="{21BD3947-016A-4AA3-A46E-9BB885333EF8}"/>
            </a:ext>
          </a:extLst>
        </xdr:cNvPr>
        <xdr:cNvCxnSpPr/>
      </xdr:nvCxnSpPr>
      <xdr:spPr>
        <a:xfrm>
          <a:off x="13703300" y="1810131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xdr:rowOff>
    </xdr:from>
    <xdr:to>
      <xdr:col>67</xdr:col>
      <xdr:colOff>101600</xdr:colOff>
      <xdr:row>105</xdr:row>
      <xdr:rowOff>117202</xdr:rowOff>
    </xdr:to>
    <xdr:sp macro="" textlink="">
      <xdr:nvSpPr>
        <xdr:cNvPr id="589" name="楕円 588">
          <a:extLst>
            <a:ext uri="{FF2B5EF4-FFF2-40B4-BE49-F238E27FC236}">
              <a16:creationId xmlns:a16="http://schemas.microsoft.com/office/drawing/2014/main" id="{CC4AE64E-EB58-4BA7-B64B-CEB19E12FBEC}"/>
            </a:ext>
          </a:extLst>
        </xdr:cNvPr>
        <xdr:cNvSpPr/>
      </xdr:nvSpPr>
      <xdr:spPr>
        <a:xfrm>
          <a:off x="12763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99061</xdr:rowOff>
    </xdr:to>
    <xdr:cxnSp macro="">
      <xdr:nvCxnSpPr>
        <xdr:cNvPr id="590" name="直線コネクタ 589">
          <a:extLst>
            <a:ext uri="{FF2B5EF4-FFF2-40B4-BE49-F238E27FC236}">
              <a16:creationId xmlns:a16="http://schemas.microsoft.com/office/drawing/2014/main" id="{69564D26-8200-4CFD-B9C5-C6D19F752C3D}"/>
            </a:ext>
          </a:extLst>
        </xdr:cNvPr>
        <xdr:cNvCxnSpPr/>
      </xdr:nvCxnSpPr>
      <xdr:spPr>
        <a:xfrm>
          <a:off x="12814300" y="180686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591" name="n_1aveValue【公民館】&#10;有形固定資産減価償却率">
          <a:extLst>
            <a:ext uri="{FF2B5EF4-FFF2-40B4-BE49-F238E27FC236}">
              <a16:creationId xmlns:a16="http://schemas.microsoft.com/office/drawing/2014/main" id="{5107AFD6-0AC9-4815-86CE-C0049C5E81FD}"/>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592" name="n_2aveValue【公民館】&#10;有形固定資産減価償却率">
          <a:extLst>
            <a:ext uri="{FF2B5EF4-FFF2-40B4-BE49-F238E27FC236}">
              <a16:creationId xmlns:a16="http://schemas.microsoft.com/office/drawing/2014/main" id="{0418EDE7-8376-45A0-9FC4-B15731341AA6}"/>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593" name="n_3aveValue【公民館】&#10;有形固定資産減価償却率">
          <a:extLst>
            <a:ext uri="{FF2B5EF4-FFF2-40B4-BE49-F238E27FC236}">
              <a16:creationId xmlns:a16="http://schemas.microsoft.com/office/drawing/2014/main" id="{12C9D7A3-6CDE-4A3B-BD8C-D79A8D7E6CBB}"/>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594" name="n_4aveValue【公民館】&#10;有形固定資産減価償却率">
          <a:extLst>
            <a:ext uri="{FF2B5EF4-FFF2-40B4-BE49-F238E27FC236}">
              <a16:creationId xmlns:a16="http://schemas.microsoft.com/office/drawing/2014/main" id="{FD9621B5-F231-4753-A789-E3BF649D943A}"/>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67508</xdr:rowOff>
    </xdr:from>
    <xdr:ext cx="405111" cy="259045"/>
    <xdr:sp macro="" textlink="">
      <xdr:nvSpPr>
        <xdr:cNvPr id="595" name="n_1mainValue【公民館】&#10;有形固定資産減価償却率">
          <a:extLst>
            <a:ext uri="{FF2B5EF4-FFF2-40B4-BE49-F238E27FC236}">
              <a16:creationId xmlns:a16="http://schemas.microsoft.com/office/drawing/2014/main" id="{7026DAEB-1B67-4CD0-9E04-3C096E8C1C50}"/>
            </a:ext>
          </a:extLst>
        </xdr:cNvPr>
        <xdr:cNvSpPr txBox="1"/>
      </xdr:nvSpPr>
      <xdr:spPr>
        <a:xfrm>
          <a:off x="15266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60251</xdr:rowOff>
    </xdr:from>
    <xdr:ext cx="405111" cy="259045"/>
    <xdr:sp macro="" textlink="">
      <xdr:nvSpPr>
        <xdr:cNvPr id="596" name="n_2mainValue【公民館】&#10;有形固定資産減価償却率">
          <a:extLst>
            <a:ext uri="{FF2B5EF4-FFF2-40B4-BE49-F238E27FC236}">
              <a16:creationId xmlns:a16="http://schemas.microsoft.com/office/drawing/2014/main" id="{FDA21A87-AB7C-4517-B7F0-3784AD89E3AC}"/>
            </a:ext>
          </a:extLst>
        </xdr:cNvPr>
        <xdr:cNvSpPr txBox="1"/>
      </xdr:nvSpPr>
      <xdr:spPr>
        <a:xfrm>
          <a:off x="14389744" y="1789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7" name="n_3mainValue【公民館】&#10;有形固定資産減価償却率">
          <a:extLst>
            <a:ext uri="{FF2B5EF4-FFF2-40B4-BE49-F238E27FC236}">
              <a16:creationId xmlns:a16="http://schemas.microsoft.com/office/drawing/2014/main" id="{B07BA996-A37E-4B53-B324-39D20F650299}"/>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133729</xdr:rowOff>
    </xdr:from>
    <xdr:ext cx="405111" cy="259045"/>
    <xdr:sp macro="" textlink="">
      <xdr:nvSpPr>
        <xdr:cNvPr id="598" name="n_4mainValue【公民館】&#10;有形固定資産減価償却率">
          <a:extLst>
            <a:ext uri="{FF2B5EF4-FFF2-40B4-BE49-F238E27FC236}">
              <a16:creationId xmlns:a16="http://schemas.microsoft.com/office/drawing/2014/main" id="{65DC487B-DE99-433F-A2D8-4224D7B1D06D}"/>
            </a:ext>
          </a:extLst>
        </xdr:cNvPr>
        <xdr:cNvSpPr txBox="1"/>
      </xdr:nvSpPr>
      <xdr:spPr>
        <a:xfrm>
          <a:off x="12611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905F6D66-F7A1-4929-845B-EFDC86BD68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76A1CC4-6F1D-44FC-B2ED-D47801978F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BDBEECF4-E8C8-4976-ACD9-2788C0CD56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F9D27498-0E4E-46E3-90A1-68AF372EE4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1144C5A5-BBA4-4A18-9928-C95DDE1141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7C23F1F5-8628-41AD-AE97-37EFD8CB17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B1B87AD0-3065-434E-9C1F-379526C24A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73ED0BC0-17C1-41D2-8CD1-F191E223D9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3396AD44-2F2A-4953-AA8A-E42DC6C3A2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D0934126-0019-41CE-B84C-F73DD83DB9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9F0A81B9-EF24-4481-9455-A40C3D9A134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1C13817B-EAC9-4706-B175-FDC901AC56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68FCEFC8-50B0-467C-8644-FB5332A6565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DD83E44C-A2CF-48F4-8E97-51E62F804DD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714DDBD1-0DF9-4976-893E-EDB09A07B7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EBC0945C-9EB5-4D48-A04A-1A97EE1438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CB01659B-E8FA-45E4-B30A-1A3CF7668E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0B74537F-904D-4763-8F8B-3FFAF82F9C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0362E95D-DC0A-4AA6-853D-8F25D3BC943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1AFA38BF-93FD-4B90-A863-0BBA6E2AC82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C83FC268-EEB9-44C0-86EE-81D1EA49C3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8996D280-9126-42F5-A20D-253B42B03D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62F08CD4-D9EC-4F49-8C52-1D3A1FD1BD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id="{630FCCE1-E009-44B3-81C4-A5FB8E6B15A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id="{327EA626-7D46-4721-B67F-374C9ACE53BA}"/>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id="{B6C2B08D-4082-4269-AFB1-555884F885D7}"/>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25" name="【公民館】&#10;一人当たり面積最大値テキスト">
          <a:extLst>
            <a:ext uri="{FF2B5EF4-FFF2-40B4-BE49-F238E27FC236}">
              <a16:creationId xmlns:a16="http://schemas.microsoft.com/office/drawing/2014/main" id="{B2FB506E-86CB-4B16-9ABD-B2E669955228}"/>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26" name="直線コネクタ 625">
          <a:extLst>
            <a:ext uri="{FF2B5EF4-FFF2-40B4-BE49-F238E27FC236}">
              <a16:creationId xmlns:a16="http://schemas.microsoft.com/office/drawing/2014/main" id="{313BB1F6-6779-4817-8658-85D0E9B88A47}"/>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27" name="【公民館】&#10;一人当たり面積平均値テキスト">
          <a:extLst>
            <a:ext uri="{FF2B5EF4-FFF2-40B4-BE49-F238E27FC236}">
              <a16:creationId xmlns:a16="http://schemas.microsoft.com/office/drawing/2014/main" id="{AB1F561A-7A1C-43CD-AD3B-56E7B9CDD2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28" name="フローチャート: 判断 627">
          <a:extLst>
            <a:ext uri="{FF2B5EF4-FFF2-40B4-BE49-F238E27FC236}">
              <a16:creationId xmlns:a16="http://schemas.microsoft.com/office/drawing/2014/main" id="{BB1CE410-86C0-48D6-835F-4073CB22FC49}"/>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29" name="フローチャート: 判断 628">
          <a:extLst>
            <a:ext uri="{FF2B5EF4-FFF2-40B4-BE49-F238E27FC236}">
              <a16:creationId xmlns:a16="http://schemas.microsoft.com/office/drawing/2014/main" id="{66C7490C-901A-403C-B593-DDDB5FB50652}"/>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30" name="フローチャート: 判断 629">
          <a:extLst>
            <a:ext uri="{FF2B5EF4-FFF2-40B4-BE49-F238E27FC236}">
              <a16:creationId xmlns:a16="http://schemas.microsoft.com/office/drawing/2014/main" id="{2ECE861E-2B44-4253-BF9D-53661D5F74F6}"/>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31" name="フローチャート: 判断 630">
          <a:extLst>
            <a:ext uri="{FF2B5EF4-FFF2-40B4-BE49-F238E27FC236}">
              <a16:creationId xmlns:a16="http://schemas.microsoft.com/office/drawing/2014/main" id="{E8A29449-C769-4C1B-81A4-70C984316DAD}"/>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32" name="フローチャート: 判断 631">
          <a:extLst>
            <a:ext uri="{FF2B5EF4-FFF2-40B4-BE49-F238E27FC236}">
              <a16:creationId xmlns:a16="http://schemas.microsoft.com/office/drawing/2014/main" id="{60A4910A-BB75-421E-8AEF-5F7A1B5B939C}"/>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6D4FE9F-0597-4D95-A194-73F0810A30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F7C5E9ED-3B82-49B9-8577-7E69AB2272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949E5F5-0D65-402E-BE4B-61CE353832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101C0BD8-E464-4F86-85D8-38A110D541A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311EC070-9383-4CDA-AE7C-D55F125AA1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37592</xdr:rowOff>
    </xdr:from>
    <xdr:to>
      <xdr:col>116</xdr:col>
      <xdr:colOff>114300</xdr:colOff>
      <xdr:row>107</xdr:row>
      <xdr:rowOff>139192</xdr:rowOff>
    </xdr:to>
    <xdr:sp macro="" textlink="">
      <xdr:nvSpPr>
        <xdr:cNvPr id="638" name="楕円 637">
          <a:extLst>
            <a:ext uri="{FF2B5EF4-FFF2-40B4-BE49-F238E27FC236}">
              <a16:creationId xmlns:a16="http://schemas.microsoft.com/office/drawing/2014/main" id="{1A137370-4A90-4E86-BE8E-CE70CC505F69}"/>
            </a:ext>
          </a:extLst>
        </xdr:cNvPr>
        <xdr:cNvSpPr/>
      </xdr:nvSpPr>
      <xdr:spPr>
        <a:xfrm>
          <a:off x="221107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16019</xdr:rowOff>
    </xdr:from>
    <xdr:ext cx="469744" cy="259045"/>
    <xdr:sp macro="" textlink="">
      <xdr:nvSpPr>
        <xdr:cNvPr id="639" name="【公民館】&#10;一人当たり面積該当値テキスト">
          <a:extLst>
            <a:ext uri="{FF2B5EF4-FFF2-40B4-BE49-F238E27FC236}">
              <a16:creationId xmlns:a16="http://schemas.microsoft.com/office/drawing/2014/main" id="{4D0F02F6-64DB-4A04-A3D4-474DDB342F6A}"/>
            </a:ext>
          </a:extLst>
        </xdr:cNvPr>
        <xdr:cNvSpPr txBox="1"/>
      </xdr:nvSpPr>
      <xdr:spPr>
        <a:xfrm>
          <a:off x="22199600"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42163</xdr:rowOff>
    </xdr:from>
    <xdr:to>
      <xdr:col>112</xdr:col>
      <xdr:colOff>38100</xdr:colOff>
      <xdr:row>107</xdr:row>
      <xdr:rowOff>143763</xdr:rowOff>
    </xdr:to>
    <xdr:sp macro="" textlink="">
      <xdr:nvSpPr>
        <xdr:cNvPr id="640" name="楕円 639">
          <a:extLst>
            <a:ext uri="{FF2B5EF4-FFF2-40B4-BE49-F238E27FC236}">
              <a16:creationId xmlns:a16="http://schemas.microsoft.com/office/drawing/2014/main" id="{C1035D63-874B-4294-B8F5-AD8D3C3F0F8B}"/>
            </a:ext>
          </a:extLst>
        </xdr:cNvPr>
        <xdr:cNvSpPr/>
      </xdr:nvSpPr>
      <xdr:spPr>
        <a:xfrm>
          <a:off x="21272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88392</xdr:rowOff>
    </xdr:from>
    <xdr:to>
      <xdr:col>116</xdr:col>
      <xdr:colOff>63500</xdr:colOff>
      <xdr:row>107</xdr:row>
      <xdr:rowOff>92963</xdr:rowOff>
    </xdr:to>
    <xdr:cxnSp macro="">
      <xdr:nvCxnSpPr>
        <xdr:cNvPr id="641" name="直線コネクタ 640">
          <a:extLst>
            <a:ext uri="{FF2B5EF4-FFF2-40B4-BE49-F238E27FC236}">
              <a16:creationId xmlns:a16="http://schemas.microsoft.com/office/drawing/2014/main" id="{C4C8E22D-77A3-4976-807A-5CA50DD26ADF}"/>
            </a:ext>
          </a:extLst>
        </xdr:cNvPr>
        <xdr:cNvCxnSpPr/>
      </xdr:nvCxnSpPr>
      <xdr:spPr>
        <a:xfrm flipV="1">
          <a:off x="21323300" y="184335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642" name="楕円 641">
          <a:extLst>
            <a:ext uri="{FF2B5EF4-FFF2-40B4-BE49-F238E27FC236}">
              <a16:creationId xmlns:a16="http://schemas.microsoft.com/office/drawing/2014/main" id="{23C2F5EE-5E45-4F2D-A82E-7BC94B2FC780}"/>
            </a:ext>
          </a:extLst>
        </xdr:cNvPr>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92963</xdr:rowOff>
    </xdr:from>
    <xdr:to>
      <xdr:col>111</xdr:col>
      <xdr:colOff>177800</xdr:colOff>
      <xdr:row>107</xdr:row>
      <xdr:rowOff>96774</xdr:rowOff>
    </xdr:to>
    <xdr:cxnSp macro="">
      <xdr:nvCxnSpPr>
        <xdr:cNvPr id="643" name="直線コネクタ 642">
          <a:extLst>
            <a:ext uri="{FF2B5EF4-FFF2-40B4-BE49-F238E27FC236}">
              <a16:creationId xmlns:a16="http://schemas.microsoft.com/office/drawing/2014/main" id="{67C8028F-8251-4ADF-86AB-4195743BF64B}"/>
            </a:ext>
          </a:extLst>
        </xdr:cNvPr>
        <xdr:cNvCxnSpPr/>
      </xdr:nvCxnSpPr>
      <xdr:spPr>
        <a:xfrm flipV="1">
          <a:off x="20434300" y="1843811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47498</xdr:rowOff>
    </xdr:from>
    <xdr:to>
      <xdr:col>102</xdr:col>
      <xdr:colOff>165100</xdr:colOff>
      <xdr:row>107</xdr:row>
      <xdr:rowOff>149098</xdr:rowOff>
    </xdr:to>
    <xdr:sp macro="" textlink="">
      <xdr:nvSpPr>
        <xdr:cNvPr id="644" name="楕円 643">
          <a:extLst>
            <a:ext uri="{FF2B5EF4-FFF2-40B4-BE49-F238E27FC236}">
              <a16:creationId xmlns:a16="http://schemas.microsoft.com/office/drawing/2014/main" id="{525000FA-78AA-406C-BE1C-29871010990B}"/>
            </a:ext>
          </a:extLst>
        </xdr:cNvPr>
        <xdr:cNvSpPr/>
      </xdr:nvSpPr>
      <xdr:spPr>
        <a:xfrm>
          <a:off x="19494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98298</xdr:rowOff>
    </xdr:to>
    <xdr:cxnSp macro="">
      <xdr:nvCxnSpPr>
        <xdr:cNvPr id="645" name="直線コネクタ 644">
          <a:extLst>
            <a:ext uri="{FF2B5EF4-FFF2-40B4-BE49-F238E27FC236}">
              <a16:creationId xmlns:a16="http://schemas.microsoft.com/office/drawing/2014/main" id="{6C5D43B1-3502-4C1A-B72C-3925C648D1D0}"/>
            </a:ext>
          </a:extLst>
        </xdr:cNvPr>
        <xdr:cNvCxnSpPr/>
      </xdr:nvCxnSpPr>
      <xdr:spPr>
        <a:xfrm flipV="1">
          <a:off x="19545300" y="184419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646" name="楕円 645">
          <a:extLst>
            <a:ext uri="{FF2B5EF4-FFF2-40B4-BE49-F238E27FC236}">
              <a16:creationId xmlns:a16="http://schemas.microsoft.com/office/drawing/2014/main" id="{3060337E-8E26-4AAE-9037-972AD6E4A15A}"/>
            </a:ext>
          </a:extLst>
        </xdr:cNvPr>
        <xdr:cNvSpPr/>
      </xdr:nvSpPr>
      <xdr:spPr>
        <a:xfrm>
          <a:off x="18605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98298</xdr:rowOff>
    </xdr:from>
    <xdr:to>
      <xdr:col>102</xdr:col>
      <xdr:colOff>114300</xdr:colOff>
      <xdr:row>107</xdr:row>
      <xdr:rowOff>101346</xdr:rowOff>
    </xdr:to>
    <xdr:cxnSp macro="">
      <xdr:nvCxnSpPr>
        <xdr:cNvPr id="647" name="直線コネクタ 646">
          <a:extLst>
            <a:ext uri="{FF2B5EF4-FFF2-40B4-BE49-F238E27FC236}">
              <a16:creationId xmlns:a16="http://schemas.microsoft.com/office/drawing/2014/main" id="{A6EE9118-B471-4405-AF1E-2A8AA5AF30F4}"/>
            </a:ext>
          </a:extLst>
        </xdr:cNvPr>
        <xdr:cNvCxnSpPr/>
      </xdr:nvCxnSpPr>
      <xdr:spPr>
        <a:xfrm flipV="1">
          <a:off x="18656300" y="184434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648" name="n_1aveValue【公民館】&#10;一人当たり面積">
          <a:extLst>
            <a:ext uri="{FF2B5EF4-FFF2-40B4-BE49-F238E27FC236}">
              <a16:creationId xmlns:a16="http://schemas.microsoft.com/office/drawing/2014/main" id="{A003AD47-B22A-4633-9A11-5A1780DA3735}"/>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649" name="n_2aveValue【公民館】&#10;一人当たり面積">
          <a:extLst>
            <a:ext uri="{FF2B5EF4-FFF2-40B4-BE49-F238E27FC236}">
              <a16:creationId xmlns:a16="http://schemas.microsoft.com/office/drawing/2014/main" id="{8F94753F-9BCF-4DBB-8332-6991E6D1CAB4}"/>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650" name="n_3aveValue【公民館】&#10;一人当たり面積">
          <a:extLst>
            <a:ext uri="{FF2B5EF4-FFF2-40B4-BE49-F238E27FC236}">
              <a16:creationId xmlns:a16="http://schemas.microsoft.com/office/drawing/2014/main" id="{F56767BC-AC2A-461D-8D01-BCC4DE17BB8D}"/>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651" name="n_4aveValue【公民館】&#10;一人当たり面積">
          <a:extLst>
            <a:ext uri="{FF2B5EF4-FFF2-40B4-BE49-F238E27FC236}">
              <a16:creationId xmlns:a16="http://schemas.microsoft.com/office/drawing/2014/main" id="{89675C78-7FBB-4573-9894-DDBBFE8C3EA3}"/>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134890</xdr:rowOff>
    </xdr:from>
    <xdr:ext cx="469744" cy="259045"/>
    <xdr:sp macro="" textlink="">
      <xdr:nvSpPr>
        <xdr:cNvPr id="652" name="n_1mainValue【公民館】&#10;一人当たり面積">
          <a:extLst>
            <a:ext uri="{FF2B5EF4-FFF2-40B4-BE49-F238E27FC236}">
              <a16:creationId xmlns:a16="http://schemas.microsoft.com/office/drawing/2014/main" id="{E5BC556B-41A2-408C-890B-3D94D6E9EEB0}"/>
            </a:ext>
          </a:extLst>
        </xdr:cNvPr>
        <xdr:cNvSpPr txBox="1"/>
      </xdr:nvSpPr>
      <xdr:spPr>
        <a:xfrm>
          <a:off x="210757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653" name="n_2mainValue【公民館】&#10;一人当たり面積">
          <a:extLst>
            <a:ext uri="{FF2B5EF4-FFF2-40B4-BE49-F238E27FC236}">
              <a16:creationId xmlns:a16="http://schemas.microsoft.com/office/drawing/2014/main" id="{7CB9A50F-8D38-4AAA-92DE-F8620E5F2420}"/>
            </a:ext>
          </a:extLst>
        </xdr:cNvPr>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140225</xdr:rowOff>
    </xdr:from>
    <xdr:ext cx="469744" cy="259045"/>
    <xdr:sp macro="" textlink="">
      <xdr:nvSpPr>
        <xdr:cNvPr id="654" name="n_3mainValue【公民館】&#10;一人当たり面積">
          <a:extLst>
            <a:ext uri="{FF2B5EF4-FFF2-40B4-BE49-F238E27FC236}">
              <a16:creationId xmlns:a16="http://schemas.microsoft.com/office/drawing/2014/main" id="{8926F986-6C32-4DE0-B7A3-2712209F8CF0}"/>
            </a:ext>
          </a:extLst>
        </xdr:cNvPr>
        <xdr:cNvSpPr txBox="1"/>
      </xdr:nvSpPr>
      <xdr:spPr>
        <a:xfrm>
          <a:off x="19310427" y="184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655" name="n_4mainValue【公民館】&#10;一人当たり面積">
          <a:extLst>
            <a:ext uri="{FF2B5EF4-FFF2-40B4-BE49-F238E27FC236}">
              <a16:creationId xmlns:a16="http://schemas.microsoft.com/office/drawing/2014/main" id="{F515F632-10D8-4B3E-9399-B8948FC24B71}"/>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3E7E52AB-B007-4A38-999A-54FAF7227F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FC1BA02F-3E78-4E44-824F-0189F2AAD5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F3AD14A5-A872-4B9A-BAB7-1573255A56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には、保育所、学校施設がある。保育所については村内に２か所あり、そのうち村立第二保育園は昭和５６年度に建築されたもので４０年以上が経過し老朽化している。</a:t>
          </a:r>
          <a:endParaRPr lang="ja-JP" altLang="ja-JP" sz="1400">
            <a:effectLst/>
          </a:endParaRPr>
        </a:p>
        <a:p>
          <a:r>
            <a:rPr kumimoji="1" lang="ja-JP" altLang="ja-JP" sz="1100">
              <a:solidFill>
                <a:schemeClr val="dk1"/>
              </a:solidFill>
              <a:effectLst/>
              <a:latin typeface="+mn-lt"/>
              <a:ea typeface="+mn-ea"/>
              <a:cs typeface="+mn-cs"/>
            </a:rPr>
            <a:t>学校施設については南小学校は平成５年度竣工、東小学校が平成７年度竣工とどちらも約２５年以上が経過し、また大河原小学校は一部改修を行ったものの昭和５５年度竣工となっており老朽化が進んでいる。また昭和中学校は平成元年度竣工で３０年以上が経過している。</a:t>
          </a:r>
          <a:endParaRPr lang="ja-JP" altLang="ja-JP" sz="1400">
            <a:effectLst/>
          </a:endParaRPr>
        </a:p>
        <a:p>
          <a:r>
            <a:rPr kumimoji="1" lang="ja-JP" altLang="ja-JP" sz="1100">
              <a:solidFill>
                <a:schemeClr val="dk1"/>
              </a:solidFill>
              <a:effectLst/>
              <a:latin typeface="+mn-lt"/>
              <a:ea typeface="+mn-ea"/>
              <a:cs typeface="+mn-cs"/>
            </a:rPr>
            <a:t>公共施設等総合管理計画でも掲げているように、人口減少や人口構造の変化を踏まえ今後の保育所や学校のあり方について検討し施設統合や小中一貫校の建設など集約・複合化を含め幅広く柔軟に対応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3B2889-299F-4BA5-8C08-4C158BE86A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EDB6FF-AF67-4714-8E51-5F32ECE3BE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7338B9-643E-4AC7-9A0D-F00882D0C1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9662D7-DE72-41CB-9DAB-9B459CFAA6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1463B0-9A28-49B2-B445-7BD1192D1E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7DFF4C-11C3-48F6-A6FF-AB15C25ADF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98490C-D1D9-4523-8EC0-4D2478F8AD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7B0064-1806-4E6D-8F18-D08AA96A53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1B433F-2242-41B0-8DAD-006664E823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78BE81-51AB-4576-83A8-276F0C13C8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A2CD51-477B-4270-BC6D-BB795809E0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1D5347-349A-47F8-B566-FB502F53B9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856F22-9339-4E48-94B6-E2B1858B8B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CAE7FB-362E-41DE-AD5A-25FA964123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1FF828-39FE-4985-9121-4405F785C9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1B32F5-F717-485A-AFFB-0DE60AEBD9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E890F8-366E-4947-8D26-49570C1E68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03D54A-3B42-4C3E-A3EC-CDAFE7E0CF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33F370-E7B3-4ED0-98C5-F06C10350C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036288-BD43-408F-825F-6C7225BDA7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A35852-691F-4627-957C-5AEFA75E3C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90F0CE-7F31-4D84-8547-43532487C9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0C97C3-2034-4924-BD1A-AF8C05E592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B7D4A9-F114-46C5-8E9B-A336B4C905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DA8A13-AACB-4D15-A409-2A155E1191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D5E715-681A-4A4E-BFD6-E5B302C405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67250F-40C8-4DC4-BC95-F1FEF1E0F3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A849D0-C111-4B20-A2ED-3C4A5D557E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7C4975-D4B0-45B7-AB00-1FFA7E1AE2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984BA8-0A3D-4305-8FBE-2A76C3BD8D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1762E8-EE74-4A5D-AF0C-103E4CC441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0EDA4F-10CF-4610-999B-7DD451F921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7AFFA9-6B09-42C4-846C-74B847B0C7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BFC9A2-4C51-4105-8829-595CD8AA59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080414-DE55-4D09-9F05-438291FE25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768973-B0BA-4811-A8D9-2BCDC6A9C1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00F5FD3-DDE7-405E-8023-E0038662F7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E39ABE-E987-46C2-8665-565B8B4D31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E113FF-95FB-447D-BFD0-E26855124FE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15A73F6-3965-4E1F-AC31-381263C8CC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ABB986C-2B3E-400B-8CA5-0506F0DAE2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D677DD2-1F0C-46F7-BEF6-B14871AB78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E411A92-DDFB-4BAD-8EC4-B4CA6076EF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5D539CE-8AE6-4425-87E3-188BED8120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5C05399-F3EE-4EEB-B38F-C956E940BD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AB48A50-5E7A-4CF6-8F88-4A8D7FA99C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ACA38F9-64DF-4B18-898C-FC58F02D002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9C1C4F3-802F-4B68-BDD1-601DF41CBD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0E89645-9429-4083-8035-6685B86E69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898DBD8-6C29-4E81-B674-5E1A81C948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AAC8A56-9033-4887-94D1-F8E612BD66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5C7A2D3-B630-4D55-9C8D-D3E31F8497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C94D8FA-9DF5-4A8C-B0A4-881E27256A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BA87B3B-1EA6-405F-A05A-A7FE142BA1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534F060-22AD-421F-8C29-AAF7ECBD1C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4F5E3C1-F44C-4C98-925A-E0A42BE3D9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2D2BBF5-1CC8-4CBB-9CAC-5FCE57EE97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37D1529-FCEA-460F-B06E-7E21DA3536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B7985A1-9ACC-44E5-B032-794C06EFDE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B1C0C95-D415-473B-AF49-5E9D954AB02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24ABB5A-DC38-490D-AA3E-A91456D84C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95D6A73-2B7F-4C0D-AB3A-8752150A263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3E89A79-5E58-4AE3-B748-68A7E24201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7E50996-8980-40E8-B5D9-0606714332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6760DA5-CC27-43CE-9E50-C67A32ED67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CABEF82-B1D0-4F56-9584-DF5A165DAA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0218611-1C57-4459-A9C3-4B7136BF6C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8311425-C60B-43C1-A81A-2153330755F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CADB5BA-C0E3-4B86-ABCF-5555B14EC8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4893EE9-DA74-45CA-B6ED-0A0D0171B07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74FA2D8-E1E0-444F-8AE5-09C3D88234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C792E29-AAA9-45C2-8F01-2A56CFBA67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57E2FF3-4E97-48E9-8A57-44DF6DE91172}"/>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D15A904-5153-4BCA-88FE-E016E341E16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CB5C0EA-A95D-4A19-9EC1-3F11A0C4E4A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FC34D81C-4B7A-4003-AA1D-35ECA1A0DD9B}"/>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2CA5FC8C-B561-46A2-BEC2-EE42BF9A2776}"/>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8C79BCE-D780-4649-AF0D-BE5A92FCAD03}"/>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EB512CC5-0B0A-45A2-AC94-D24B3FBF366E}"/>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F6D37EED-73DC-4D4C-A964-D40BC2731DC1}"/>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BEB2A2ED-624C-4998-81DD-DFAF71A7336D}"/>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485EDB0B-8974-4686-A776-601EAB197CD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468EB0DE-FBA3-4120-BE11-15E3648C0846}"/>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9763AA7-5ABB-4E8D-9D3B-F8FBEEEF0E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76DBA59-0718-40B3-A3DA-82FD902F97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0B95FF3-5420-44CC-819A-13696034EE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5450C57-038A-42F7-9D46-4EEF96A339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34E56BD-0B7E-4A1E-B44B-4CD2505AEF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90" name="楕円 89">
          <a:extLst>
            <a:ext uri="{FF2B5EF4-FFF2-40B4-BE49-F238E27FC236}">
              <a16:creationId xmlns:a16="http://schemas.microsoft.com/office/drawing/2014/main" id="{AA50D64C-53F0-4C9A-BFDE-E9704E9DCA9E}"/>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81D9943-BBCD-4322-A6C2-D3117F9F9EFA}"/>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101056</xdr:rowOff>
    </xdr:from>
    <xdr:to>
      <xdr:col>20</xdr:col>
      <xdr:colOff>38100</xdr:colOff>
      <xdr:row>63</xdr:row>
      <xdr:rowOff>31206</xdr:rowOff>
    </xdr:to>
    <xdr:sp macro="" textlink="">
      <xdr:nvSpPr>
        <xdr:cNvPr id="92" name="楕円 91">
          <a:extLst>
            <a:ext uri="{FF2B5EF4-FFF2-40B4-BE49-F238E27FC236}">
              <a16:creationId xmlns:a16="http://schemas.microsoft.com/office/drawing/2014/main" id="{E60AB850-E3E9-4959-A286-D922A6ACD26B}"/>
            </a:ext>
          </a:extLst>
        </xdr:cNvPr>
        <xdr:cNvSpPr/>
      </xdr:nvSpPr>
      <xdr:spPr>
        <a:xfrm>
          <a:off x="3746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151856</xdr:rowOff>
    </xdr:from>
    <xdr:to>
      <xdr:col>24</xdr:col>
      <xdr:colOff>63500</xdr:colOff>
      <xdr:row>63</xdr:row>
      <xdr:rowOff>11430</xdr:rowOff>
    </xdr:to>
    <xdr:cxnSp macro="">
      <xdr:nvCxnSpPr>
        <xdr:cNvPr id="93" name="直線コネクタ 92">
          <a:extLst>
            <a:ext uri="{FF2B5EF4-FFF2-40B4-BE49-F238E27FC236}">
              <a16:creationId xmlns:a16="http://schemas.microsoft.com/office/drawing/2014/main" id="{127C41E2-2782-42AE-B3F2-E9C056B2E84B}"/>
            </a:ext>
          </a:extLst>
        </xdr:cNvPr>
        <xdr:cNvCxnSpPr/>
      </xdr:nvCxnSpPr>
      <xdr:spPr>
        <a:xfrm>
          <a:off x="3797300" y="107817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104322</xdr:rowOff>
    </xdr:from>
    <xdr:to>
      <xdr:col>15</xdr:col>
      <xdr:colOff>101600</xdr:colOff>
      <xdr:row>61</xdr:row>
      <xdr:rowOff>34472</xdr:rowOff>
    </xdr:to>
    <xdr:sp macro="" textlink="">
      <xdr:nvSpPr>
        <xdr:cNvPr id="94" name="楕円 93">
          <a:extLst>
            <a:ext uri="{FF2B5EF4-FFF2-40B4-BE49-F238E27FC236}">
              <a16:creationId xmlns:a16="http://schemas.microsoft.com/office/drawing/2014/main" id="{8408676F-DE41-487A-B87D-8240D707B644}"/>
            </a:ext>
          </a:extLst>
        </xdr:cNvPr>
        <xdr:cNvSpPr/>
      </xdr:nvSpPr>
      <xdr:spPr>
        <a:xfrm>
          <a:off x="2857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155122</xdr:rowOff>
    </xdr:from>
    <xdr:to>
      <xdr:col>19</xdr:col>
      <xdr:colOff>177800</xdr:colOff>
      <xdr:row>62</xdr:row>
      <xdr:rowOff>151856</xdr:rowOff>
    </xdr:to>
    <xdr:cxnSp macro="">
      <xdr:nvCxnSpPr>
        <xdr:cNvPr id="95" name="直線コネクタ 94">
          <a:extLst>
            <a:ext uri="{FF2B5EF4-FFF2-40B4-BE49-F238E27FC236}">
              <a16:creationId xmlns:a16="http://schemas.microsoft.com/office/drawing/2014/main" id="{088D788E-3FD5-4A65-9019-85966F5B21B9}"/>
            </a:ext>
          </a:extLst>
        </xdr:cNvPr>
        <xdr:cNvCxnSpPr/>
      </xdr:nvCxnSpPr>
      <xdr:spPr>
        <a:xfrm>
          <a:off x="2908300" y="10442122"/>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96" name="楕円 95">
          <a:extLst>
            <a:ext uri="{FF2B5EF4-FFF2-40B4-BE49-F238E27FC236}">
              <a16:creationId xmlns:a16="http://schemas.microsoft.com/office/drawing/2014/main" id="{D0E07AF5-2ACD-42F3-AC65-4078F02E862E}"/>
            </a:ext>
          </a:extLst>
        </xdr:cNvPr>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155122</xdr:rowOff>
    </xdr:to>
    <xdr:cxnSp macro="">
      <xdr:nvCxnSpPr>
        <xdr:cNvPr id="97" name="直線コネクタ 96">
          <a:extLst>
            <a:ext uri="{FF2B5EF4-FFF2-40B4-BE49-F238E27FC236}">
              <a16:creationId xmlns:a16="http://schemas.microsoft.com/office/drawing/2014/main" id="{A2350351-1097-4747-B996-78B8141E6901}"/>
            </a:ext>
          </a:extLst>
        </xdr:cNvPr>
        <xdr:cNvCxnSpPr/>
      </xdr:nvCxnSpPr>
      <xdr:spPr>
        <a:xfrm>
          <a:off x="2019300" y="1039476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34109</xdr:rowOff>
    </xdr:from>
    <xdr:to>
      <xdr:col>6</xdr:col>
      <xdr:colOff>38100</xdr:colOff>
      <xdr:row>60</xdr:row>
      <xdr:rowOff>135709</xdr:rowOff>
    </xdr:to>
    <xdr:sp macro="" textlink="">
      <xdr:nvSpPr>
        <xdr:cNvPr id="98" name="楕円 97">
          <a:extLst>
            <a:ext uri="{FF2B5EF4-FFF2-40B4-BE49-F238E27FC236}">
              <a16:creationId xmlns:a16="http://schemas.microsoft.com/office/drawing/2014/main" id="{729E2235-FA29-4285-BD46-F5C327B4D92E}"/>
            </a:ext>
          </a:extLst>
        </xdr:cNvPr>
        <xdr:cNvSpPr/>
      </xdr:nvSpPr>
      <xdr:spPr>
        <a:xfrm>
          <a:off x="1079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84909</xdr:rowOff>
    </xdr:from>
    <xdr:to>
      <xdr:col>10</xdr:col>
      <xdr:colOff>114300</xdr:colOff>
      <xdr:row>60</xdr:row>
      <xdr:rowOff>107769</xdr:rowOff>
    </xdr:to>
    <xdr:cxnSp macro="">
      <xdr:nvCxnSpPr>
        <xdr:cNvPr id="99" name="直線コネクタ 98">
          <a:extLst>
            <a:ext uri="{FF2B5EF4-FFF2-40B4-BE49-F238E27FC236}">
              <a16:creationId xmlns:a16="http://schemas.microsoft.com/office/drawing/2014/main" id="{764F182E-70A0-4F83-83B0-7E762DE99C8C}"/>
            </a:ext>
          </a:extLst>
        </xdr:cNvPr>
        <xdr:cNvCxnSpPr/>
      </xdr:nvCxnSpPr>
      <xdr:spPr>
        <a:xfrm>
          <a:off x="1130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73DD3FD8-0359-4ED5-96DD-EC829AD97894}"/>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315C7268-152A-4030-A237-DDD4EC6773EF}"/>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61ABC778-0CE4-4ABF-A7FD-0686AD54C457}"/>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81CD94E7-769A-45EB-9867-A20A388F7404}"/>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22333</xdr:rowOff>
    </xdr:from>
    <xdr:ext cx="405111" cy="259045"/>
    <xdr:sp macro="" textlink="">
      <xdr:nvSpPr>
        <xdr:cNvPr id="104" name="n_1mainValue【体育館・プール】&#10;有形固定資産減価償却率">
          <a:extLst>
            <a:ext uri="{FF2B5EF4-FFF2-40B4-BE49-F238E27FC236}">
              <a16:creationId xmlns:a16="http://schemas.microsoft.com/office/drawing/2014/main" id="{0238C9E0-40BF-4E93-B60B-AC20D4826344}"/>
            </a:ext>
          </a:extLst>
        </xdr:cNvPr>
        <xdr:cNvSpPr txBox="1"/>
      </xdr:nvSpPr>
      <xdr:spPr>
        <a:xfrm>
          <a:off x="35820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105" name="n_2mainValue【体育館・プール】&#10;有形固定資産減価償却率">
          <a:extLst>
            <a:ext uri="{FF2B5EF4-FFF2-40B4-BE49-F238E27FC236}">
              <a16:creationId xmlns:a16="http://schemas.microsoft.com/office/drawing/2014/main" id="{0482892E-5F98-47EA-9443-C4C61EF7C96C}"/>
            </a:ext>
          </a:extLst>
        </xdr:cNvPr>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06" name="n_3mainValue【体育館・プール】&#10;有形固定資産減価償却率">
          <a:extLst>
            <a:ext uri="{FF2B5EF4-FFF2-40B4-BE49-F238E27FC236}">
              <a16:creationId xmlns:a16="http://schemas.microsoft.com/office/drawing/2014/main" id="{73B2C954-1863-4566-A08E-A9AD13E2391A}"/>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152236</xdr:rowOff>
    </xdr:from>
    <xdr:ext cx="405111" cy="259045"/>
    <xdr:sp macro="" textlink="">
      <xdr:nvSpPr>
        <xdr:cNvPr id="107" name="n_4mainValue【体育館・プール】&#10;有形固定資産減価償却率">
          <a:extLst>
            <a:ext uri="{FF2B5EF4-FFF2-40B4-BE49-F238E27FC236}">
              <a16:creationId xmlns:a16="http://schemas.microsoft.com/office/drawing/2014/main" id="{0289EF8F-1419-474E-878D-A3FB350EC150}"/>
            </a:ext>
          </a:extLst>
        </xdr:cNvPr>
        <xdr:cNvSpPr txBox="1"/>
      </xdr:nvSpPr>
      <xdr:spPr>
        <a:xfrm>
          <a:off x="927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AB2A3CE-E26E-44E9-9C00-B6ED05B989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D6B6401-7706-4818-9AA3-22261E796C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50B999C-994A-4536-8EBD-105D1C0E0BC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3E77F39-DF43-4667-BE2E-CCA0287A71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D51EBBB-E438-4EB9-AC00-A0318B98CD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BC8766C-37FB-4063-97B2-9F664D2448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78F6A3F2-68D9-48BD-B1CF-C46A245239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DA4E902-EE3B-42E9-A05F-3C3A2C3CA4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DD9D44C-1571-49B8-88E4-73C3DAF7BE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E7292FD-F45E-4C45-9445-D7C6FE1044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3A02ACAB-66CE-4A4C-8BDC-16274512A0B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DEE230CF-C928-4745-A026-8D95C8B8333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13858D59-1719-47AD-BC7C-399709C484F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9E8677DB-84AD-4511-A263-3876E028FBC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DB045E21-0418-4E27-A1EA-1426624BDC5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FA3A48A7-E169-41DD-B09F-581D05E50BC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540EF67B-3A73-447F-BB21-FB87E0A51B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46E87F1E-A9FB-45AE-B575-68C8CA13DD9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30E2D0DC-3606-4781-B281-BF68E9529D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70F5A778-6D20-4BCF-BC7F-977E9CCF1487}"/>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C1EFCA5D-9009-4C17-8F5C-100E022FAF8C}"/>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D99D32DD-5C68-4C5C-83AE-9C219E02E43F}"/>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A97FD67-33C6-4770-8DD0-9FBD393AFE62}"/>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DC92F283-3E92-44A0-8A7B-215C64907F22}"/>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82EAB46F-D938-4D85-AE3D-85E95D7C6115}"/>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F9604B15-34DA-4C71-8A5A-FF29A28B0AFE}"/>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C6CA8F6B-89CE-4EF0-9551-4CE050E9E5D2}"/>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44A2570F-9F9F-4E1D-B2D7-AB0D8410D084}"/>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586A2FE6-7AE4-49A0-BF95-FA6E0192BE13}"/>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FAE684BB-8DB1-4ABA-B097-02C1689D55BE}"/>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04B0220-E525-4774-BADF-2D62606C49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E8144CB-9D45-4484-A8E6-6605C0087A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B24F2E6-BCE2-4E5D-8D37-B3A9E0E751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E4BF7D6-1ACB-47DE-B885-274175546F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875EF83-0E96-4EF9-9EC2-AB62A5F0BF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118364</xdr:rowOff>
    </xdr:from>
    <xdr:to>
      <xdr:col>55</xdr:col>
      <xdr:colOff>50800</xdr:colOff>
      <xdr:row>62</xdr:row>
      <xdr:rowOff>48514</xdr:rowOff>
    </xdr:to>
    <xdr:sp macro="" textlink="">
      <xdr:nvSpPr>
        <xdr:cNvPr id="143" name="楕円 142">
          <a:extLst>
            <a:ext uri="{FF2B5EF4-FFF2-40B4-BE49-F238E27FC236}">
              <a16:creationId xmlns:a16="http://schemas.microsoft.com/office/drawing/2014/main" id="{A4A0683F-A4D5-4B57-B15F-95B20376DAB8}"/>
            </a:ext>
          </a:extLst>
        </xdr:cNvPr>
        <xdr:cNvSpPr/>
      </xdr:nvSpPr>
      <xdr:spPr>
        <a:xfrm>
          <a:off x="10426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96791</xdr:rowOff>
    </xdr:from>
    <xdr:ext cx="469744" cy="259045"/>
    <xdr:sp macro="" textlink="">
      <xdr:nvSpPr>
        <xdr:cNvPr id="144" name="【体育館・プール】&#10;一人当たり面積該当値テキスト">
          <a:extLst>
            <a:ext uri="{FF2B5EF4-FFF2-40B4-BE49-F238E27FC236}">
              <a16:creationId xmlns:a16="http://schemas.microsoft.com/office/drawing/2014/main" id="{A98FA3B3-273C-4116-B377-38998DCE8C3F}"/>
            </a:ext>
          </a:extLst>
        </xdr:cNvPr>
        <xdr:cNvSpPr txBox="1"/>
      </xdr:nvSpPr>
      <xdr:spPr>
        <a:xfrm>
          <a:off x="10515600"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123507</xdr:rowOff>
    </xdr:from>
    <xdr:to>
      <xdr:col>50</xdr:col>
      <xdr:colOff>165100</xdr:colOff>
      <xdr:row>62</xdr:row>
      <xdr:rowOff>53657</xdr:rowOff>
    </xdr:to>
    <xdr:sp macro="" textlink="">
      <xdr:nvSpPr>
        <xdr:cNvPr id="145" name="楕円 144">
          <a:extLst>
            <a:ext uri="{FF2B5EF4-FFF2-40B4-BE49-F238E27FC236}">
              <a16:creationId xmlns:a16="http://schemas.microsoft.com/office/drawing/2014/main" id="{7ABD8B54-3BA3-4FF5-8F18-AD8504ED6D18}"/>
            </a:ext>
          </a:extLst>
        </xdr:cNvPr>
        <xdr:cNvSpPr/>
      </xdr:nvSpPr>
      <xdr:spPr>
        <a:xfrm>
          <a:off x="9588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169164</xdr:rowOff>
    </xdr:from>
    <xdr:to>
      <xdr:col>55</xdr:col>
      <xdr:colOff>0</xdr:colOff>
      <xdr:row>62</xdr:row>
      <xdr:rowOff>2857</xdr:rowOff>
    </xdr:to>
    <xdr:cxnSp macro="">
      <xdr:nvCxnSpPr>
        <xdr:cNvPr id="146" name="直線コネクタ 145">
          <a:extLst>
            <a:ext uri="{FF2B5EF4-FFF2-40B4-BE49-F238E27FC236}">
              <a16:creationId xmlns:a16="http://schemas.microsoft.com/office/drawing/2014/main" id="{9F330EEB-CC59-403D-8519-3EE875E6CA4B}"/>
            </a:ext>
          </a:extLst>
        </xdr:cNvPr>
        <xdr:cNvCxnSpPr/>
      </xdr:nvCxnSpPr>
      <xdr:spPr>
        <a:xfrm flipV="1">
          <a:off x="9639300" y="10627614"/>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126936</xdr:rowOff>
    </xdr:from>
    <xdr:to>
      <xdr:col>46</xdr:col>
      <xdr:colOff>38100</xdr:colOff>
      <xdr:row>62</xdr:row>
      <xdr:rowOff>57086</xdr:rowOff>
    </xdr:to>
    <xdr:sp macro="" textlink="">
      <xdr:nvSpPr>
        <xdr:cNvPr id="147" name="楕円 146">
          <a:extLst>
            <a:ext uri="{FF2B5EF4-FFF2-40B4-BE49-F238E27FC236}">
              <a16:creationId xmlns:a16="http://schemas.microsoft.com/office/drawing/2014/main" id="{292FBF58-1ACF-4B77-8754-3AD748532311}"/>
            </a:ext>
          </a:extLst>
        </xdr:cNvPr>
        <xdr:cNvSpPr/>
      </xdr:nvSpPr>
      <xdr:spPr>
        <a:xfrm>
          <a:off x="8699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xdr:rowOff>
    </xdr:from>
    <xdr:to>
      <xdr:col>50</xdr:col>
      <xdr:colOff>114300</xdr:colOff>
      <xdr:row>62</xdr:row>
      <xdr:rowOff>6286</xdr:rowOff>
    </xdr:to>
    <xdr:cxnSp macro="">
      <xdr:nvCxnSpPr>
        <xdr:cNvPr id="148" name="直線コネクタ 147">
          <a:extLst>
            <a:ext uri="{FF2B5EF4-FFF2-40B4-BE49-F238E27FC236}">
              <a16:creationId xmlns:a16="http://schemas.microsoft.com/office/drawing/2014/main" id="{8D821A21-01AB-469C-9A89-0E2B959140E0}"/>
            </a:ext>
          </a:extLst>
        </xdr:cNvPr>
        <xdr:cNvCxnSpPr/>
      </xdr:nvCxnSpPr>
      <xdr:spPr>
        <a:xfrm flipV="1">
          <a:off x="8750300" y="1063275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128651</xdr:rowOff>
    </xdr:from>
    <xdr:to>
      <xdr:col>41</xdr:col>
      <xdr:colOff>101600</xdr:colOff>
      <xdr:row>62</xdr:row>
      <xdr:rowOff>58801</xdr:rowOff>
    </xdr:to>
    <xdr:sp macro="" textlink="">
      <xdr:nvSpPr>
        <xdr:cNvPr id="149" name="楕円 148">
          <a:extLst>
            <a:ext uri="{FF2B5EF4-FFF2-40B4-BE49-F238E27FC236}">
              <a16:creationId xmlns:a16="http://schemas.microsoft.com/office/drawing/2014/main" id="{C8F27D67-17D5-4B58-B486-068CC2D9A862}"/>
            </a:ext>
          </a:extLst>
        </xdr:cNvPr>
        <xdr:cNvSpPr/>
      </xdr:nvSpPr>
      <xdr:spPr>
        <a:xfrm>
          <a:off x="7810500" y="105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6286</xdr:rowOff>
    </xdr:from>
    <xdr:to>
      <xdr:col>45</xdr:col>
      <xdr:colOff>177800</xdr:colOff>
      <xdr:row>62</xdr:row>
      <xdr:rowOff>8001</xdr:rowOff>
    </xdr:to>
    <xdr:cxnSp macro="">
      <xdr:nvCxnSpPr>
        <xdr:cNvPr id="150" name="直線コネクタ 149">
          <a:extLst>
            <a:ext uri="{FF2B5EF4-FFF2-40B4-BE49-F238E27FC236}">
              <a16:creationId xmlns:a16="http://schemas.microsoft.com/office/drawing/2014/main" id="{AE895BE8-F520-44D5-84F3-1B345D2876A0}"/>
            </a:ext>
          </a:extLst>
        </xdr:cNvPr>
        <xdr:cNvCxnSpPr/>
      </xdr:nvCxnSpPr>
      <xdr:spPr>
        <a:xfrm flipV="1">
          <a:off x="7861300" y="1063618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131508</xdr:rowOff>
    </xdr:from>
    <xdr:to>
      <xdr:col>36</xdr:col>
      <xdr:colOff>165100</xdr:colOff>
      <xdr:row>62</xdr:row>
      <xdr:rowOff>61658</xdr:rowOff>
    </xdr:to>
    <xdr:sp macro="" textlink="">
      <xdr:nvSpPr>
        <xdr:cNvPr id="151" name="楕円 150">
          <a:extLst>
            <a:ext uri="{FF2B5EF4-FFF2-40B4-BE49-F238E27FC236}">
              <a16:creationId xmlns:a16="http://schemas.microsoft.com/office/drawing/2014/main" id="{4913A480-3E84-4E2F-A179-A1F504BB48EC}"/>
            </a:ext>
          </a:extLst>
        </xdr:cNvPr>
        <xdr:cNvSpPr/>
      </xdr:nvSpPr>
      <xdr:spPr>
        <a:xfrm>
          <a:off x="6921500" y="105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xdr:rowOff>
    </xdr:from>
    <xdr:to>
      <xdr:col>41</xdr:col>
      <xdr:colOff>50800</xdr:colOff>
      <xdr:row>62</xdr:row>
      <xdr:rowOff>10858</xdr:rowOff>
    </xdr:to>
    <xdr:cxnSp macro="">
      <xdr:nvCxnSpPr>
        <xdr:cNvPr id="152" name="直線コネクタ 151">
          <a:extLst>
            <a:ext uri="{FF2B5EF4-FFF2-40B4-BE49-F238E27FC236}">
              <a16:creationId xmlns:a16="http://schemas.microsoft.com/office/drawing/2014/main" id="{EE884690-9F26-4272-8B52-4E7533C5EAC4}"/>
            </a:ext>
          </a:extLst>
        </xdr:cNvPr>
        <xdr:cNvCxnSpPr/>
      </xdr:nvCxnSpPr>
      <xdr:spPr>
        <a:xfrm flipV="1">
          <a:off x="6972300" y="106379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5250A55D-0DF4-4E67-B122-3AC960123215}"/>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BD0B7589-DFDA-427E-BE6A-825276992AFE}"/>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id="{BA7AAF4F-142D-460B-B1FF-BB59EF6DB98C}"/>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05F56509-3588-430B-8345-E523ED25FDDE}"/>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44784</xdr:rowOff>
    </xdr:from>
    <xdr:ext cx="469744" cy="259045"/>
    <xdr:sp macro="" textlink="">
      <xdr:nvSpPr>
        <xdr:cNvPr id="157" name="n_1mainValue【体育館・プール】&#10;一人当たり面積">
          <a:extLst>
            <a:ext uri="{FF2B5EF4-FFF2-40B4-BE49-F238E27FC236}">
              <a16:creationId xmlns:a16="http://schemas.microsoft.com/office/drawing/2014/main" id="{9952DDE0-41FC-4F96-9627-1739B7DFEB61}"/>
            </a:ext>
          </a:extLst>
        </xdr:cNvPr>
        <xdr:cNvSpPr txBox="1"/>
      </xdr:nvSpPr>
      <xdr:spPr>
        <a:xfrm>
          <a:off x="93917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48213</xdr:rowOff>
    </xdr:from>
    <xdr:ext cx="469744" cy="259045"/>
    <xdr:sp macro="" textlink="">
      <xdr:nvSpPr>
        <xdr:cNvPr id="158" name="n_2mainValue【体育館・プール】&#10;一人当たり面積">
          <a:extLst>
            <a:ext uri="{FF2B5EF4-FFF2-40B4-BE49-F238E27FC236}">
              <a16:creationId xmlns:a16="http://schemas.microsoft.com/office/drawing/2014/main" id="{1B78FE5E-E0AC-480F-A868-F682CC5A6C72}"/>
            </a:ext>
          </a:extLst>
        </xdr:cNvPr>
        <xdr:cNvSpPr txBox="1"/>
      </xdr:nvSpPr>
      <xdr:spPr>
        <a:xfrm>
          <a:off x="85154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49928</xdr:rowOff>
    </xdr:from>
    <xdr:ext cx="469744" cy="259045"/>
    <xdr:sp macro="" textlink="">
      <xdr:nvSpPr>
        <xdr:cNvPr id="159" name="n_3mainValue【体育館・プール】&#10;一人当たり面積">
          <a:extLst>
            <a:ext uri="{FF2B5EF4-FFF2-40B4-BE49-F238E27FC236}">
              <a16:creationId xmlns:a16="http://schemas.microsoft.com/office/drawing/2014/main" id="{D83137FE-F712-4C26-98E8-76F0F6459E37}"/>
            </a:ext>
          </a:extLst>
        </xdr:cNvPr>
        <xdr:cNvSpPr txBox="1"/>
      </xdr:nvSpPr>
      <xdr:spPr>
        <a:xfrm>
          <a:off x="7626427" y="106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52785</xdr:rowOff>
    </xdr:from>
    <xdr:ext cx="469744" cy="259045"/>
    <xdr:sp macro="" textlink="">
      <xdr:nvSpPr>
        <xdr:cNvPr id="160" name="n_4mainValue【体育館・プール】&#10;一人当たり面積">
          <a:extLst>
            <a:ext uri="{FF2B5EF4-FFF2-40B4-BE49-F238E27FC236}">
              <a16:creationId xmlns:a16="http://schemas.microsoft.com/office/drawing/2014/main" id="{4D049010-BD9D-4865-B3B2-11C12357D9E0}"/>
            </a:ext>
          </a:extLst>
        </xdr:cNvPr>
        <xdr:cNvSpPr txBox="1"/>
      </xdr:nvSpPr>
      <xdr:spPr>
        <a:xfrm>
          <a:off x="6737427" y="1068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2E8C1635-B6FD-4371-9365-F2486116FD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A72AE22A-DD08-4D80-90D7-1E855576E2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EAD21F91-EF87-45B4-ADDC-AACAF46B86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88E7A9F9-982D-4A25-9554-60D75645AD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18C12409-8571-4A82-92B1-80A9B3C973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B6099411-43C4-4A1F-AE53-565AE86F9C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EBCF5DBE-85EF-42A5-9FD5-A50A134E56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5AA944EE-B40B-4407-BCD9-099E5049E8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94F67448-5C17-42C9-BDEF-5E8881080F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B881CDF2-313D-41FA-BFB8-A8F50A63CC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80A3BCE4-58CE-49C3-98B4-B26DDF797B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960F6576-337B-4A45-833C-48B49A76DF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32870B24-E8F2-42AF-B1CE-963C10C61C8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B1D4E328-0E3F-4643-8A9F-28F5D140561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EDF9AEA7-BF61-4202-B82B-9C217B1159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FC9CA03C-CC5D-487A-ACBE-70CA34C2FA7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63FD8069-F6CB-45FE-90DB-C73495C5D3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C311C857-6ABA-4FA7-9BC9-CC1C281CC59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94D12E74-1FFD-447C-AC9C-10D49D3588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1BD59BE7-B1A4-461F-B288-E3C1F2F4A5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71C799E0-F8E0-43B4-9707-288ED105FD0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8F3BC65-064F-420E-ABA2-E814946230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1F480A7C-E951-4C6E-B787-C8A47F6FCF6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5EA495CA-D365-40F0-82BF-AB941E4916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3500A5E7-5B40-4709-89A5-A7A5AB2A84DD}"/>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2609430C-DB4B-4C12-9AF7-CADB3798C0F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B97B5DC5-9864-46BB-9D59-41333D08302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13064F55-E66C-4EDA-B602-DFAC0770AE58}"/>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E0B3AC1D-C17A-4179-A34B-A69E8EA7643C}"/>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E3C91D03-AF25-4D75-8F63-15AC2A5578C2}"/>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C2DF4200-84B1-4F0B-8060-33069217F34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6004394F-B0E4-4D50-8D19-43553CA7C5A6}"/>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A755C8DA-85D1-4FF7-AC79-DF1EE1F493F7}"/>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D27893AF-84BC-4D02-8951-905B0B08E3B4}"/>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708CE00B-EF63-44EA-A68C-73FE9BA74F97}"/>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2BB803D9-57C4-459D-BB95-0CCDF15686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4A0C0F9F-1003-4039-AAC1-37D49A1A64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68B8E208-EBFC-41D7-A9AE-2CC580EB6B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308C557-40CB-4396-8F2A-F3A303BF26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0227808-99AA-42D1-ACF8-05D13CB9BD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1" name="楕円 200">
          <a:extLst>
            <a:ext uri="{FF2B5EF4-FFF2-40B4-BE49-F238E27FC236}">
              <a16:creationId xmlns:a16="http://schemas.microsoft.com/office/drawing/2014/main" id="{EA0BD20D-A911-4900-906E-8710E72F6EB5}"/>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2" name="【福祉施設】&#10;有形固定資産減価償却率該当値テキスト">
          <a:extLst>
            <a:ext uri="{FF2B5EF4-FFF2-40B4-BE49-F238E27FC236}">
              <a16:creationId xmlns:a16="http://schemas.microsoft.com/office/drawing/2014/main" id="{5328520D-D499-4F2E-B79D-9AB2BC06B7F5}"/>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3" name="楕円 202">
          <a:extLst>
            <a:ext uri="{FF2B5EF4-FFF2-40B4-BE49-F238E27FC236}">
              <a16:creationId xmlns:a16="http://schemas.microsoft.com/office/drawing/2014/main" id="{EA9B96A6-2534-44A6-935E-3DE22042A8BE}"/>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4" name="直線コネクタ 203">
          <a:extLst>
            <a:ext uri="{FF2B5EF4-FFF2-40B4-BE49-F238E27FC236}">
              <a16:creationId xmlns:a16="http://schemas.microsoft.com/office/drawing/2014/main" id="{56FD2759-A02F-4D36-B8F5-CBE805A21ED1}"/>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116839</xdr:rowOff>
    </xdr:from>
    <xdr:to>
      <xdr:col>15</xdr:col>
      <xdr:colOff>101600</xdr:colOff>
      <xdr:row>86</xdr:row>
      <xdr:rowOff>46989</xdr:rowOff>
    </xdr:to>
    <xdr:sp macro="" textlink="">
      <xdr:nvSpPr>
        <xdr:cNvPr id="205" name="楕円 204">
          <a:extLst>
            <a:ext uri="{FF2B5EF4-FFF2-40B4-BE49-F238E27FC236}">
              <a16:creationId xmlns:a16="http://schemas.microsoft.com/office/drawing/2014/main" id="{E7613B1A-0A2B-46AA-B88A-E2344026821B}"/>
            </a:ext>
          </a:extLst>
        </xdr:cNvPr>
        <xdr:cNvSpPr/>
      </xdr:nvSpPr>
      <xdr:spPr>
        <a:xfrm>
          <a:off x="2857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167639</xdr:rowOff>
    </xdr:from>
    <xdr:to>
      <xdr:col>19</xdr:col>
      <xdr:colOff>177800</xdr:colOff>
      <xdr:row>86</xdr:row>
      <xdr:rowOff>114300</xdr:rowOff>
    </xdr:to>
    <xdr:cxnSp macro="">
      <xdr:nvCxnSpPr>
        <xdr:cNvPr id="206" name="直線コネクタ 205">
          <a:extLst>
            <a:ext uri="{FF2B5EF4-FFF2-40B4-BE49-F238E27FC236}">
              <a16:creationId xmlns:a16="http://schemas.microsoft.com/office/drawing/2014/main" id="{A1EBA945-058F-468F-B8A2-26CEC9FCED95}"/>
            </a:ext>
          </a:extLst>
        </xdr:cNvPr>
        <xdr:cNvCxnSpPr/>
      </xdr:nvCxnSpPr>
      <xdr:spPr>
        <a:xfrm>
          <a:off x="2908300" y="147408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207" name="楕円 206">
          <a:extLst>
            <a:ext uri="{FF2B5EF4-FFF2-40B4-BE49-F238E27FC236}">
              <a16:creationId xmlns:a16="http://schemas.microsoft.com/office/drawing/2014/main" id="{BC8A006E-A81D-4119-8EDB-AC8EF4231BB7}"/>
            </a:ext>
          </a:extLst>
        </xdr:cNvPr>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85</xdr:row>
      <xdr:rowOff>167639</xdr:rowOff>
    </xdr:to>
    <xdr:cxnSp macro="">
      <xdr:nvCxnSpPr>
        <xdr:cNvPr id="208" name="直線コネクタ 207">
          <a:extLst>
            <a:ext uri="{FF2B5EF4-FFF2-40B4-BE49-F238E27FC236}">
              <a16:creationId xmlns:a16="http://schemas.microsoft.com/office/drawing/2014/main" id="{76E87366-8C6A-4175-BE67-BCA87FF43D9A}"/>
            </a:ext>
          </a:extLst>
        </xdr:cNvPr>
        <xdr:cNvCxnSpPr/>
      </xdr:nvCxnSpPr>
      <xdr:spPr>
        <a:xfrm>
          <a:off x="2019300" y="1448562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209" name="楕円 208">
          <a:extLst>
            <a:ext uri="{FF2B5EF4-FFF2-40B4-BE49-F238E27FC236}">
              <a16:creationId xmlns:a16="http://schemas.microsoft.com/office/drawing/2014/main" id="{C902602B-09C2-4156-8145-8CB2EE7FC1B6}"/>
            </a:ext>
          </a:extLst>
        </xdr:cNvPr>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127636</xdr:rowOff>
    </xdr:from>
    <xdr:to>
      <xdr:col>10</xdr:col>
      <xdr:colOff>114300</xdr:colOff>
      <xdr:row>84</xdr:row>
      <xdr:rowOff>83820</xdr:rowOff>
    </xdr:to>
    <xdr:cxnSp macro="">
      <xdr:nvCxnSpPr>
        <xdr:cNvPr id="210" name="直線コネクタ 209">
          <a:extLst>
            <a:ext uri="{FF2B5EF4-FFF2-40B4-BE49-F238E27FC236}">
              <a16:creationId xmlns:a16="http://schemas.microsoft.com/office/drawing/2014/main" id="{944E904B-BA2A-4759-B3AB-AC5DAFA14600}"/>
            </a:ext>
          </a:extLst>
        </xdr:cNvPr>
        <xdr:cNvCxnSpPr/>
      </xdr:nvCxnSpPr>
      <xdr:spPr>
        <a:xfrm>
          <a:off x="1130300" y="14357986"/>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a:extLst>
            <a:ext uri="{FF2B5EF4-FFF2-40B4-BE49-F238E27FC236}">
              <a16:creationId xmlns:a16="http://schemas.microsoft.com/office/drawing/2014/main" id="{71430BA0-3BC8-448F-8F7B-6A110D8131D3}"/>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a:extLst>
            <a:ext uri="{FF2B5EF4-FFF2-40B4-BE49-F238E27FC236}">
              <a16:creationId xmlns:a16="http://schemas.microsoft.com/office/drawing/2014/main" id="{3A3FE21B-3F58-4B05-B830-B5C1BDB4D375}"/>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3" name="n_3aveValue【福祉施設】&#10;有形固定資産減価償却率">
          <a:extLst>
            <a:ext uri="{FF2B5EF4-FFF2-40B4-BE49-F238E27FC236}">
              <a16:creationId xmlns:a16="http://schemas.microsoft.com/office/drawing/2014/main" id="{A8FD29D8-B86D-4FA3-B290-FC539DE760A8}"/>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a:extLst>
            <a:ext uri="{FF2B5EF4-FFF2-40B4-BE49-F238E27FC236}">
              <a16:creationId xmlns:a16="http://schemas.microsoft.com/office/drawing/2014/main" id="{36FCB37D-B56E-476E-ADC8-0026603A3A1B}"/>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5" name="n_1mainValue【福祉施設】&#10;有形固定資産減価償却率">
          <a:extLst>
            <a:ext uri="{FF2B5EF4-FFF2-40B4-BE49-F238E27FC236}">
              <a16:creationId xmlns:a16="http://schemas.microsoft.com/office/drawing/2014/main" id="{CC5A9CD9-33F4-40D2-9C7B-F376C5EB01B7}"/>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38116</xdr:rowOff>
    </xdr:from>
    <xdr:ext cx="405111" cy="259045"/>
    <xdr:sp macro="" textlink="">
      <xdr:nvSpPr>
        <xdr:cNvPr id="216" name="n_2mainValue【福祉施設】&#10;有形固定資産減価償却率">
          <a:extLst>
            <a:ext uri="{FF2B5EF4-FFF2-40B4-BE49-F238E27FC236}">
              <a16:creationId xmlns:a16="http://schemas.microsoft.com/office/drawing/2014/main" id="{2E3192C2-E69A-4818-BAD9-F8D524A69C7F}"/>
            </a:ext>
          </a:extLst>
        </xdr:cNvPr>
        <xdr:cNvSpPr txBox="1"/>
      </xdr:nvSpPr>
      <xdr:spPr>
        <a:xfrm>
          <a:off x="2705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217" name="n_3mainValue【福祉施設】&#10;有形固定資産減価償却率">
          <a:extLst>
            <a:ext uri="{FF2B5EF4-FFF2-40B4-BE49-F238E27FC236}">
              <a16:creationId xmlns:a16="http://schemas.microsoft.com/office/drawing/2014/main" id="{6085F417-4504-4AEA-A739-F566384EA868}"/>
            </a:ext>
          </a:extLst>
        </xdr:cNvPr>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218" name="n_4mainValue【福祉施設】&#10;有形固定資産減価償却率">
          <a:extLst>
            <a:ext uri="{FF2B5EF4-FFF2-40B4-BE49-F238E27FC236}">
              <a16:creationId xmlns:a16="http://schemas.microsoft.com/office/drawing/2014/main" id="{3FEF0F0E-9043-4B5F-A50A-814E08E89DA0}"/>
            </a:ext>
          </a:extLst>
        </xdr:cNvPr>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D262BAB2-BBA4-46A2-9573-C25CAD6476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C561721B-1BD9-47E1-93B5-16B72B7CCA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A141EB81-DBE0-49D2-9690-DF901FAF04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6DE4714C-AB43-49B6-AC04-C7477E6DEE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7FB3701F-B60E-4E36-B430-E4D168D8D8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1CFDB50C-83DF-4992-B9B4-833A51F9AE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33859BB4-7159-4C51-BC3D-78A29F8867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770A5F58-0F0F-4E8A-A9A6-D5DF3F93B7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983257FB-1738-4E32-85E0-4DB973B08E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E6633926-D9F3-4F87-84C0-C0411C50AB8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81C6FA4E-EF70-4C4A-8EF7-CDD41CEC810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54935B09-85C9-4FD4-A5C6-914C618FD28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3DB683A3-6681-49B8-AB85-D40C0F35BF6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36605183-D333-4B4A-8E99-6AA9FFA77BA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00480E5E-8F2D-4C9F-B9B1-852FB8C4FCE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A1B559B2-47EB-47AF-8FF5-F837149F524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351C4C00-5F2D-4839-904B-4E4A16A3AF8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D0F6C3AA-E27C-4DF1-B96F-6ADC5EC47CA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87613DD6-66E6-46E0-8E8F-F258936976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3538DA62-6979-44F7-88DD-D358FC0EC6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3799A9B6-7FDA-46CC-B5E5-B6D9CB18A4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BF021AD7-C410-4725-9D30-D2CA7E0A452B}"/>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71CD763D-1854-453D-B73A-3A6DC5CC2CE5}"/>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0FF86832-2D9E-4DBC-AAF2-5E59E993A7B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15CEB39E-431B-4C10-8E7F-B668E0B86B8B}"/>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3C51947F-5944-432F-9837-B2EC8A8301EA}"/>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AD57C1CB-968C-4ADE-8716-3D495C9DFB3E}"/>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9ACA807F-8757-49EC-B6CD-FA1794C7F68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BFB02449-063B-45A4-B01D-B8109D552CEA}"/>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19C20106-9B2C-4055-B4F1-2C3CFDC00F0E}"/>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8FB717C6-7A8A-4E55-B5E0-DA59633FC462}"/>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CF1A8B78-31F6-4802-84D7-381F8D8E8246}"/>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4C77B843-2339-432F-9F41-824C59D3F1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6D9D785-21EC-43B0-8971-C6453CE7F8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EE6B882-0109-47B9-A7E1-54D16ABA8BF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EB52001-B7A5-4423-BA5A-0CB3B0B83E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E7EF4A8-51C7-4E78-8C3F-8E5D76DB45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152349</xdr:rowOff>
    </xdr:from>
    <xdr:to>
      <xdr:col>55</xdr:col>
      <xdr:colOff>50800</xdr:colOff>
      <xdr:row>86</xdr:row>
      <xdr:rowOff>82499</xdr:rowOff>
    </xdr:to>
    <xdr:sp macro="" textlink="">
      <xdr:nvSpPr>
        <xdr:cNvPr id="256" name="楕円 255">
          <a:extLst>
            <a:ext uri="{FF2B5EF4-FFF2-40B4-BE49-F238E27FC236}">
              <a16:creationId xmlns:a16="http://schemas.microsoft.com/office/drawing/2014/main" id="{339A2380-C113-4A8F-9C5F-52CF95E7C831}"/>
            </a:ext>
          </a:extLst>
        </xdr:cNvPr>
        <xdr:cNvSpPr/>
      </xdr:nvSpPr>
      <xdr:spPr>
        <a:xfrm>
          <a:off x="10426700" y="147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67276</xdr:rowOff>
    </xdr:from>
    <xdr:ext cx="469744" cy="259045"/>
    <xdr:sp macro="" textlink="">
      <xdr:nvSpPr>
        <xdr:cNvPr id="257" name="【福祉施設】&#10;一人当たり面積該当値テキスト">
          <a:extLst>
            <a:ext uri="{FF2B5EF4-FFF2-40B4-BE49-F238E27FC236}">
              <a16:creationId xmlns:a16="http://schemas.microsoft.com/office/drawing/2014/main" id="{FE85B2A4-9736-4CEE-8656-E8E167CAB424}"/>
            </a:ext>
          </a:extLst>
        </xdr:cNvPr>
        <xdr:cNvSpPr txBox="1"/>
      </xdr:nvSpPr>
      <xdr:spPr>
        <a:xfrm>
          <a:off x="10515600" y="146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152806</xdr:rowOff>
    </xdr:from>
    <xdr:to>
      <xdr:col>50</xdr:col>
      <xdr:colOff>165100</xdr:colOff>
      <xdr:row>86</xdr:row>
      <xdr:rowOff>82956</xdr:rowOff>
    </xdr:to>
    <xdr:sp macro="" textlink="">
      <xdr:nvSpPr>
        <xdr:cNvPr id="258" name="楕円 257">
          <a:extLst>
            <a:ext uri="{FF2B5EF4-FFF2-40B4-BE49-F238E27FC236}">
              <a16:creationId xmlns:a16="http://schemas.microsoft.com/office/drawing/2014/main" id="{ED253485-1082-4FB6-9C6C-0322AF2FF948}"/>
            </a:ext>
          </a:extLst>
        </xdr:cNvPr>
        <xdr:cNvSpPr/>
      </xdr:nvSpPr>
      <xdr:spPr>
        <a:xfrm>
          <a:off x="9588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31699</xdr:rowOff>
    </xdr:from>
    <xdr:to>
      <xdr:col>55</xdr:col>
      <xdr:colOff>0</xdr:colOff>
      <xdr:row>86</xdr:row>
      <xdr:rowOff>32156</xdr:rowOff>
    </xdr:to>
    <xdr:cxnSp macro="">
      <xdr:nvCxnSpPr>
        <xdr:cNvPr id="259" name="直線コネクタ 258">
          <a:extLst>
            <a:ext uri="{FF2B5EF4-FFF2-40B4-BE49-F238E27FC236}">
              <a16:creationId xmlns:a16="http://schemas.microsoft.com/office/drawing/2014/main" id="{C9CA51AE-EF74-41FD-BA1C-5A417D4B32EB}"/>
            </a:ext>
          </a:extLst>
        </xdr:cNvPr>
        <xdr:cNvCxnSpPr/>
      </xdr:nvCxnSpPr>
      <xdr:spPr>
        <a:xfrm flipV="1">
          <a:off x="9639300" y="1477639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152806</xdr:rowOff>
    </xdr:from>
    <xdr:to>
      <xdr:col>46</xdr:col>
      <xdr:colOff>38100</xdr:colOff>
      <xdr:row>86</xdr:row>
      <xdr:rowOff>82956</xdr:rowOff>
    </xdr:to>
    <xdr:sp macro="" textlink="">
      <xdr:nvSpPr>
        <xdr:cNvPr id="260" name="楕円 259">
          <a:extLst>
            <a:ext uri="{FF2B5EF4-FFF2-40B4-BE49-F238E27FC236}">
              <a16:creationId xmlns:a16="http://schemas.microsoft.com/office/drawing/2014/main" id="{EE987649-0CF3-4BEF-90B1-3B24D103661E}"/>
            </a:ext>
          </a:extLst>
        </xdr:cNvPr>
        <xdr:cNvSpPr/>
      </xdr:nvSpPr>
      <xdr:spPr>
        <a:xfrm>
          <a:off x="8699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32156</xdr:rowOff>
    </xdr:from>
    <xdr:to>
      <xdr:col>50</xdr:col>
      <xdr:colOff>114300</xdr:colOff>
      <xdr:row>86</xdr:row>
      <xdr:rowOff>32156</xdr:rowOff>
    </xdr:to>
    <xdr:cxnSp macro="">
      <xdr:nvCxnSpPr>
        <xdr:cNvPr id="261" name="直線コネクタ 260">
          <a:extLst>
            <a:ext uri="{FF2B5EF4-FFF2-40B4-BE49-F238E27FC236}">
              <a16:creationId xmlns:a16="http://schemas.microsoft.com/office/drawing/2014/main" id="{FBC2250B-6E50-4977-82A7-BC3D17428708}"/>
            </a:ext>
          </a:extLst>
        </xdr:cNvPr>
        <xdr:cNvCxnSpPr/>
      </xdr:nvCxnSpPr>
      <xdr:spPr>
        <a:xfrm>
          <a:off x="8750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152806</xdr:rowOff>
    </xdr:from>
    <xdr:to>
      <xdr:col>41</xdr:col>
      <xdr:colOff>101600</xdr:colOff>
      <xdr:row>86</xdr:row>
      <xdr:rowOff>82956</xdr:rowOff>
    </xdr:to>
    <xdr:sp macro="" textlink="">
      <xdr:nvSpPr>
        <xdr:cNvPr id="262" name="楕円 261">
          <a:extLst>
            <a:ext uri="{FF2B5EF4-FFF2-40B4-BE49-F238E27FC236}">
              <a16:creationId xmlns:a16="http://schemas.microsoft.com/office/drawing/2014/main" id="{202CE2C3-5406-4987-A78E-246B63732513}"/>
            </a:ext>
          </a:extLst>
        </xdr:cNvPr>
        <xdr:cNvSpPr/>
      </xdr:nvSpPr>
      <xdr:spPr>
        <a:xfrm>
          <a:off x="7810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32156</xdr:rowOff>
    </xdr:from>
    <xdr:to>
      <xdr:col>45</xdr:col>
      <xdr:colOff>177800</xdr:colOff>
      <xdr:row>86</xdr:row>
      <xdr:rowOff>32156</xdr:rowOff>
    </xdr:to>
    <xdr:cxnSp macro="">
      <xdr:nvCxnSpPr>
        <xdr:cNvPr id="263" name="直線コネクタ 262">
          <a:extLst>
            <a:ext uri="{FF2B5EF4-FFF2-40B4-BE49-F238E27FC236}">
              <a16:creationId xmlns:a16="http://schemas.microsoft.com/office/drawing/2014/main" id="{FA280D25-D5D4-4B09-BD10-8ACF04CC129C}"/>
            </a:ext>
          </a:extLst>
        </xdr:cNvPr>
        <xdr:cNvCxnSpPr/>
      </xdr:nvCxnSpPr>
      <xdr:spPr>
        <a:xfrm>
          <a:off x="7861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152806</xdr:rowOff>
    </xdr:from>
    <xdr:to>
      <xdr:col>36</xdr:col>
      <xdr:colOff>165100</xdr:colOff>
      <xdr:row>86</xdr:row>
      <xdr:rowOff>82956</xdr:rowOff>
    </xdr:to>
    <xdr:sp macro="" textlink="">
      <xdr:nvSpPr>
        <xdr:cNvPr id="264" name="楕円 263">
          <a:extLst>
            <a:ext uri="{FF2B5EF4-FFF2-40B4-BE49-F238E27FC236}">
              <a16:creationId xmlns:a16="http://schemas.microsoft.com/office/drawing/2014/main" id="{0468B682-305D-4C33-9CA8-DADE53769E7D}"/>
            </a:ext>
          </a:extLst>
        </xdr:cNvPr>
        <xdr:cNvSpPr/>
      </xdr:nvSpPr>
      <xdr:spPr>
        <a:xfrm>
          <a:off x="6921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32156</xdr:rowOff>
    </xdr:from>
    <xdr:to>
      <xdr:col>41</xdr:col>
      <xdr:colOff>50800</xdr:colOff>
      <xdr:row>86</xdr:row>
      <xdr:rowOff>32156</xdr:rowOff>
    </xdr:to>
    <xdr:cxnSp macro="">
      <xdr:nvCxnSpPr>
        <xdr:cNvPr id="265" name="直線コネクタ 264">
          <a:extLst>
            <a:ext uri="{FF2B5EF4-FFF2-40B4-BE49-F238E27FC236}">
              <a16:creationId xmlns:a16="http://schemas.microsoft.com/office/drawing/2014/main" id="{3FF645CF-AF1C-4605-8E10-395FE3B5B92B}"/>
            </a:ext>
          </a:extLst>
        </xdr:cNvPr>
        <xdr:cNvCxnSpPr/>
      </xdr:nvCxnSpPr>
      <xdr:spPr>
        <a:xfrm>
          <a:off x="6972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1FD817D8-C088-4F88-9B3E-9942646DB22C}"/>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40947F2E-BB68-41FC-AA7E-AAAD68745341}"/>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13F0560E-7A4B-42F2-A78D-B6C5CFD6BB16}"/>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9B526525-1723-4D9E-ADA5-95D4887AC292}"/>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74083</xdr:rowOff>
    </xdr:from>
    <xdr:ext cx="469744" cy="259045"/>
    <xdr:sp macro="" textlink="">
      <xdr:nvSpPr>
        <xdr:cNvPr id="270" name="n_1mainValue【福祉施設】&#10;一人当たり面積">
          <a:extLst>
            <a:ext uri="{FF2B5EF4-FFF2-40B4-BE49-F238E27FC236}">
              <a16:creationId xmlns:a16="http://schemas.microsoft.com/office/drawing/2014/main" id="{B0521EE9-0764-4B86-845A-8075F8391617}"/>
            </a:ext>
          </a:extLst>
        </xdr:cNvPr>
        <xdr:cNvSpPr txBox="1"/>
      </xdr:nvSpPr>
      <xdr:spPr>
        <a:xfrm>
          <a:off x="93917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74083</xdr:rowOff>
    </xdr:from>
    <xdr:ext cx="469744" cy="259045"/>
    <xdr:sp macro="" textlink="">
      <xdr:nvSpPr>
        <xdr:cNvPr id="271" name="n_2mainValue【福祉施設】&#10;一人当たり面積">
          <a:extLst>
            <a:ext uri="{FF2B5EF4-FFF2-40B4-BE49-F238E27FC236}">
              <a16:creationId xmlns:a16="http://schemas.microsoft.com/office/drawing/2014/main" id="{F20C6910-C3FD-4268-A4E8-4139693F69E6}"/>
            </a:ext>
          </a:extLst>
        </xdr:cNvPr>
        <xdr:cNvSpPr txBox="1"/>
      </xdr:nvSpPr>
      <xdr:spPr>
        <a:xfrm>
          <a:off x="8515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74083</xdr:rowOff>
    </xdr:from>
    <xdr:ext cx="469744" cy="259045"/>
    <xdr:sp macro="" textlink="">
      <xdr:nvSpPr>
        <xdr:cNvPr id="272" name="n_3mainValue【福祉施設】&#10;一人当たり面積">
          <a:extLst>
            <a:ext uri="{FF2B5EF4-FFF2-40B4-BE49-F238E27FC236}">
              <a16:creationId xmlns:a16="http://schemas.microsoft.com/office/drawing/2014/main" id="{279CC125-BC4A-4007-A8BE-3D9411F24D0F}"/>
            </a:ext>
          </a:extLst>
        </xdr:cNvPr>
        <xdr:cNvSpPr txBox="1"/>
      </xdr:nvSpPr>
      <xdr:spPr>
        <a:xfrm>
          <a:off x="7626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74083</xdr:rowOff>
    </xdr:from>
    <xdr:ext cx="469744" cy="259045"/>
    <xdr:sp macro="" textlink="">
      <xdr:nvSpPr>
        <xdr:cNvPr id="273" name="n_4mainValue【福祉施設】&#10;一人当たり面積">
          <a:extLst>
            <a:ext uri="{FF2B5EF4-FFF2-40B4-BE49-F238E27FC236}">
              <a16:creationId xmlns:a16="http://schemas.microsoft.com/office/drawing/2014/main" id="{1DC941E0-95E2-4167-BF7F-7B734E66451D}"/>
            </a:ext>
          </a:extLst>
        </xdr:cNvPr>
        <xdr:cNvSpPr txBox="1"/>
      </xdr:nvSpPr>
      <xdr:spPr>
        <a:xfrm>
          <a:off x="6737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62C74C0D-9B6B-4DD0-A17F-0FBB76AFEB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A2A88798-4D3F-4FEF-B414-542553E10C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26E5E4B2-7E37-4D3C-9666-144B1D4AFB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66A7B7D0-99FC-4446-A36C-FE932AFD02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D85F016B-9EE3-4BB2-82FB-87BCDBB777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403A60F8-9E26-4679-852C-7D66DDA779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37377AAC-CC70-4933-8BA5-E3EBF0B824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8DBF27AD-00DA-49EB-B48F-2E86A4AC2D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DAC06CB5-F41D-4515-BBC9-83B9CDB1C8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344FA862-85EA-435E-8774-44B001C254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3297FA13-029B-4C61-9E03-55DC7AA2E0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4F34C73-E6FD-4F5C-BF49-583EED83DA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F703B5B4-9268-4717-B344-1AFB04470A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AB7E1037-2DA0-4BBF-BEC1-486671A023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6A7E4E3D-D67D-409F-83BF-3E224EB5CE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248FB1DA-A3B8-407B-BAAF-8C3A88D0A10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03DF068F-FA9C-470A-8F47-5C76A8EE69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B3335D37-B445-477F-8DF1-B7B03A25DA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76FD6114-4347-4FEC-97A8-AF327040D7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4FCE0C8E-01AF-42CD-B4DB-5ABFE7E7D8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D97BE921-F2C8-4DB4-AC67-DA9D7C4AB4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023AB7F0-B1AA-45FA-9D0C-BF92E20952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05AE271A-AACA-42C9-A163-47F224072E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6575954E-BC57-4E80-9B48-87D49C57836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B70D9ACD-1BE6-47FB-B6B6-BFA83E2391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5E2AA628-A055-4A32-8C56-8A0E99A779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825C6EF4-377D-4CDC-A059-2349EEBFB3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22090B17-3CA2-4319-A71D-5CA5C3BBD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039FEDD6-5E88-4EF2-B0C5-2A53C4755C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A0263568-57CD-40F3-9FB9-B9381CC427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21BE809F-9F22-4B70-91AE-7411254EF6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8B04AC0E-179F-4621-A4CA-3D399C13911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a:extLst>
            <a:ext uri="{FF2B5EF4-FFF2-40B4-BE49-F238E27FC236}">
              <a16:creationId xmlns:a16="http://schemas.microsoft.com/office/drawing/2014/main" id="{7C2BB005-C951-4521-A213-C4AB2C87AA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a:extLst>
            <a:ext uri="{FF2B5EF4-FFF2-40B4-BE49-F238E27FC236}">
              <a16:creationId xmlns:a16="http://schemas.microsoft.com/office/drawing/2014/main" id="{BA46A839-68B0-4AB5-ACCE-385FAB4D45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a:extLst>
            <a:ext uri="{FF2B5EF4-FFF2-40B4-BE49-F238E27FC236}">
              <a16:creationId xmlns:a16="http://schemas.microsoft.com/office/drawing/2014/main" id="{6A4BD9DC-CE47-4A01-91CA-0691BF7F16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a:extLst>
            <a:ext uri="{FF2B5EF4-FFF2-40B4-BE49-F238E27FC236}">
              <a16:creationId xmlns:a16="http://schemas.microsoft.com/office/drawing/2014/main" id="{532F703C-5414-48EA-BE4E-7A2B4293D5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a:extLst>
            <a:ext uri="{FF2B5EF4-FFF2-40B4-BE49-F238E27FC236}">
              <a16:creationId xmlns:a16="http://schemas.microsoft.com/office/drawing/2014/main" id="{24670965-DB0E-4E2C-8267-F424665482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a:extLst>
            <a:ext uri="{FF2B5EF4-FFF2-40B4-BE49-F238E27FC236}">
              <a16:creationId xmlns:a16="http://schemas.microsoft.com/office/drawing/2014/main" id="{869A8A7B-7864-4D0B-80B8-E8F252E70A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a:extLst>
            <a:ext uri="{FF2B5EF4-FFF2-40B4-BE49-F238E27FC236}">
              <a16:creationId xmlns:a16="http://schemas.microsoft.com/office/drawing/2014/main" id="{71861246-D47C-4486-9517-73E0423C28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a:extLst>
            <a:ext uri="{FF2B5EF4-FFF2-40B4-BE49-F238E27FC236}">
              <a16:creationId xmlns:a16="http://schemas.microsoft.com/office/drawing/2014/main" id="{C57E843C-98C5-479D-ACCE-B311F89FB8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a:extLst>
            <a:ext uri="{FF2B5EF4-FFF2-40B4-BE49-F238E27FC236}">
              <a16:creationId xmlns:a16="http://schemas.microsoft.com/office/drawing/2014/main" id="{CC50230B-CC62-442C-A794-C1F7490759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a:extLst>
            <a:ext uri="{FF2B5EF4-FFF2-40B4-BE49-F238E27FC236}">
              <a16:creationId xmlns:a16="http://schemas.microsoft.com/office/drawing/2014/main" id="{599D3BD5-FB31-4930-B620-89E47A9316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6" name="テキスト ボックス 315">
          <a:extLst>
            <a:ext uri="{FF2B5EF4-FFF2-40B4-BE49-F238E27FC236}">
              <a16:creationId xmlns:a16="http://schemas.microsoft.com/office/drawing/2014/main" id="{332EC142-0994-42DB-9F8B-4C946176EF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7" name="直線コネクタ 316">
          <a:extLst>
            <a:ext uri="{FF2B5EF4-FFF2-40B4-BE49-F238E27FC236}">
              <a16:creationId xmlns:a16="http://schemas.microsoft.com/office/drawing/2014/main" id="{140B1164-403B-41DE-8CA9-EE18DF5CFA4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8" name="テキスト ボックス 317">
          <a:extLst>
            <a:ext uri="{FF2B5EF4-FFF2-40B4-BE49-F238E27FC236}">
              <a16:creationId xmlns:a16="http://schemas.microsoft.com/office/drawing/2014/main" id="{F319F4BA-92B5-44D2-9CC1-522C7324AC1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9" name="直線コネクタ 318">
          <a:extLst>
            <a:ext uri="{FF2B5EF4-FFF2-40B4-BE49-F238E27FC236}">
              <a16:creationId xmlns:a16="http://schemas.microsoft.com/office/drawing/2014/main" id="{46495DAC-27D7-4D6C-A83B-A853F6F58E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0" name="テキスト ボックス 319">
          <a:extLst>
            <a:ext uri="{FF2B5EF4-FFF2-40B4-BE49-F238E27FC236}">
              <a16:creationId xmlns:a16="http://schemas.microsoft.com/office/drawing/2014/main" id="{3AEA9930-CCD3-4D5B-8DFA-A2E22D82D75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1" name="直線コネクタ 320">
          <a:extLst>
            <a:ext uri="{FF2B5EF4-FFF2-40B4-BE49-F238E27FC236}">
              <a16:creationId xmlns:a16="http://schemas.microsoft.com/office/drawing/2014/main" id="{D1D87AD4-88AF-4C03-88FB-48AC7ADCBF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2" name="テキスト ボックス 321">
          <a:extLst>
            <a:ext uri="{FF2B5EF4-FFF2-40B4-BE49-F238E27FC236}">
              <a16:creationId xmlns:a16="http://schemas.microsoft.com/office/drawing/2014/main" id="{6799C8F4-E84C-4927-A9BF-CE0E7DCE3B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3" name="直線コネクタ 322">
          <a:extLst>
            <a:ext uri="{FF2B5EF4-FFF2-40B4-BE49-F238E27FC236}">
              <a16:creationId xmlns:a16="http://schemas.microsoft.com/office/drawing/2014/main" id="{B9CCF245-7D2F-41F6-899C-CECA015B19A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4" name="テキスト ボックス 323">
          <a:extLst>
            <a:ext uri="{FF2B5EF4-FFF2-40B4-BE49-F238E27FC236}">
              <a16:creationId xmlns:a16="http://schemas.microsoft.com/office/drawing/2014/main" id="{360F5402-EFE9-4602-BF0C-CB8D7CD49C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5" name="直線コネクタ 324">
          <a:extLst>
            <a:ext uri="{FF2B5EF4-FFF2-40B4-BE49-F238E27FC236}">
              <a16:creationId xmlns:a16="http://schemas.microsoft.com/office/drawing/2014/main" id="{3064DA37-BBC4-4871-B168-8505EC4672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6" name="テキスト ボックス 325">
          <a:extLst>
            <a:ext uri="{FF2B5EF4-FFF2-40B4-BE49-F238E27FC236}">
              <a16:creationId xmlns:a16="http://schemas.microsoft.com/office/drawing/2014/main" id="{93468629-C9E1-4583-8277-047FE5E764A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a:extLst>
            <a:ext uri="{FF2B5EF4-FFF2-40B4-BE49-F238E27FC236}">
              <a16:creationId xmlns:a16="http://schemas.microsoft.com/office/drawing/2014/main" id="{C7804C54-31C2-43C5-A77A-56BC3357B1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8" name="テキスト ボックス 327">
          <a:extLst>
            <a:ext uri="{FF2B5EF4-FFF2-40B4-BE49-F238E27FC236}">
              <a16:creationId xmlns:a16="http://schemas.microsoft.com/office/drawing/2014/main" id="{721A5473-0EAF-4DEE-BE8F-76FB143416B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2E0EFBB8-0B3F-469E-91E5-53DE257F6C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330" name="直線コネクタ 329">
          <a:extLst>
            <a:ext uri="{FF2B5EF4-FFF2-40B4-BE49-F238E27FC236}">
              <a16:creationId xmlns:a16="http://schemas.microsoft.com/office/drawing/2014/main" id="{4C37EBC6-D899-4644-8698-992574A83F3E}"/>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1" name="【保健センター・保健所】&#10;有形固定資産減価償却率最小値テキスト">
          <a:extLst>
            <a:ext uri="{FF2B5EF4-FFF2-40B4-BE49-F238E27FC236}">
              <a16:creationId xmlns:a16="http://schemas.microsoft.com/office/drawing/2014/main" id="{BD9B6EF3-CA27-40AD-A92D-F539B021E436}"/>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2" name="直線コネクタ 331">
          <a:extLst>
            <a:ext uri="{FF2B5EF4-FFF2-40B4-BE49-F238E27FC236}">
              <a16:creationId xmlns:a16="http://schemas.microsoft.com/office/drawing/2014/main" id="{F9D7E5E8-406A-4BE8-A970-2AB3391EC0C8}"/>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333" name="【保健センター・保健所】&#10;有形固定資産減価償却率最大値テキスト">
          <a:extLst>
            <a:ext uri="{FF2B5EF4-FFF2-40B4-BE49-F238E27FC236}">
              <a16:creationId xmlns:a16="http://schemas.microsoft.com/office/drawing/2014/main" id="{4231FC26-B11D-4C1B-AFE6-2EBB37E03685}"/>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334" name="直線コネクタ 333">
          <a:extLst>
            <a:ext uri="{FF2B5EF4-FFF2-40B4-BE49-F238E27FC236}">
              <a16:creationId xmlns:a16="http://schemas.microsoft.com/office/drawing/2014/main" id="{492C6E13-0CBA-4B49-98A6-FF381B864C9A}"/>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id="{1FEDC9BE-ECAA-422D-B57F-EBAA89DE895A}"/>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36" name="フローチャート: 判断 335">
          <a:extLst>
            <a:ext uri="{FF2B5EF4-FFF2-40B4-BE49-F238E27FC236}">
              <a16:creationId xmlns:a16="http://schemas.microsoft.com/office/drawing/2014/main" id="{4936D5DA-5247-4E4F-9CC1-4493A7CBE406}"/>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37" name="フローチャート: 判断 336">
          <a:extLst>
            <a:ext uri="{FF2B5EF4-FFF2-40B4-BE49-F238E27FC236}">
              <a16:creationId xmlns:a16="http://schemas.microsoft.com/office/drawing/2014/main" id="{75F2BD20-5664-4B44-BFF8-CB66C96D93AB}"/>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338" name="フローチャート: 判断 337">
          <a:extLst>
            <a:ext uri="{FF2B5EF4-FFF2-40B4-BE49-F238E27FC236}">
              <a16:creationId xmlns:a16="http://schemas.microsoft.com/office/drawing/2014/main" id="{D98D955F-B0AF-483F-8919-1904F180815C}"/>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339" name="フローチャート: 判断 338">
          <a:extLst>
            <a:ext uri="{FF2B5EF4-FFF2-40B4-BE49-F238E27FC236}">
              <a16:creationId xmlns:a16="http://schemas.microsoft.com/office/drawing/2014/main" id="{105E8835-C795-4422-B68D-F16072A7F3F6}"/>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340" name="フローチャート: 判断 339">
          <a:extLst>
            <a:ext uri="{FF2B5EF4-FFF2-40B4-BE49-F238E27FC236}">
              <a16:creationId xmlns:a16="http://schemas.microsoft.com/office/drawing/2014/main" id="{C08482F0-6AF5-43BC-BECC-7D9BA6A80134}"/>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7E35A782-1A2F-42EF-A293-332838123E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71BBE2CD-6207-473C-B702-087BE385FC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E2686697-6E76-4158-94E3-5D06360B09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1E4489BC-50C9-4A0A-9446-FF09C7906D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4959A9FC-6692-4EE3-9174-4BE2F8071D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346" name="楕円 345">
          <a:extLst>
            <a:ext uri="{FF2B5EF4-FFF2-40B4-BE49-F238E27FC236}">
              <a16:creationId xmlns:a16="http://schemas.microsoft.com/office/drawing/2014/main" id="{561227D1-C292-40C1-8C97-1AC31F5D138F}"/>
            </a:ext>
          </a:extLst>
        </xdr:cNvPr>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347" name="【保健センター・保健所】&#10;有形固定資産減価償却率該当値テキスト">
          <a:extLst>
            <a:ext uri="{FF2B5EF4-FFF2-40B4-BE49-F238E27FC236}">
              <a16:creationId xmlns:a16="http://schemas.microsoft.com/office/drawing/2014/main" id="{F8C999B3-86AE-4B2A-B775-E9E05112A4A9}"/>
            </a:ext>
          </a:extLst>
        </xdr:cNvPr>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348" name="楕円 347">
          <a:extLst>
            <a:ext uri="{FF2B5EF4-FFF2-40B4-BE49-F238E27FC236}">
              <a16:creationId xmlns:a16="http://schemas.microsoft.com/office/drawing/2014/main" id="{6F537CC6-D881-4A4A-B55A-9C02D10F83C3}"/>
            </a:ext>
          </a:extLst>
        </xdr:cNvPr>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9525</xdr:rowOff>
    </xdr:to>
    <xdr:cxnSp macro="">
      <xdr:nvCxnSpPr>
        <xdr:cNvPr id="349" name="直線コネクタ 348">
          <a:extLst>
            <a:ext uri="{FF2B5EF4-FFF2-40B4-BE49-F238E27FC236}">
              <a16:creationId xmlns:a16="http://schemas.microsoft.com/office/drawing/2014/main" id="{CE64F631-E8F0-4B24-A7ED-01B0A78ED86C}"/>
            </a:ext>
          </a:extLst>
        </xdr:cNvPr>
        <xdr:cNvCxnSpPr/>
      </xdr:nvCxnSpPr>
      <xdr:spPr>
        <a:xfrm>
          <a:off x="15481300" y="10427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350" name="楕円 349">
          <a:extLst>
            <a:ext uri="{FF2B5EF4-FFF2-40B4-BE49-F238E27FC236}">
              <a16:creationId xmlns:a16="http://schemas.microsoft.com/office/drawing/2014/main" id="{322DAECF-7E1F-4A93-BAF7-67650B895C1C}"/>
            </a:ext>
          </a:extLst>
        </xdr:cNvPr>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140970</xdr:rowOff>
    </xdr:to>
    <xdr:cxnSp macro="">
      <xdr:nvCxnSpPr>
        <xdr:cNvPr id="351" name="直線コネクタ 350">
          <a:extLst>
            <a:ext uri="{FF2B5EF4-FFF2-40B4-BE49-F238E27FC236}">
              <a16:creationId xmlns:a16="http://schemas.microsoft.com/office/drawing/2014/main" id="{C6D8D893-D610-4807-BFC6-EE3D6E324A67}"/>
            </a:ext>
          </a:extLst>
        </xdr:cNvPr>
        <xdr:cNvCxnSpPr/>
      </xdr:nvCxnSpPr>
      <xdr:spPr>
        <a:xfrm>
          <a:off x="14592300" y="1038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352" name="楕円 351">
          <a:extLst>
            <a:ext uri="{FF2B5EF4-FFF2-40B4-BE49-F238E27FC236}">
              <a16:creationId xmlns:a16="http://schemas.microsoft.com/office/drawing/2014/main" id="{85600F3D-CECC-4D83-9F7F-D279BFE614DA}"/>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99060</xdr:rowOff>
    </xdr:to>
    <xdr:cxnSp macro="">
      <xdr:nvCxnSpPr>
        <xdr:cNvPr id="353" name="直線コネクタ 352">
          <a:extLst>
            <a:ext uri="{FF2B5EF4-FFF2-40B4-BE49-F238E27FC236}">
              <a16:creationId xmlns:a16="http://schemas.microsoft.com/office/drawing/2014/main" id="{FA0D8D4E-05BA-470B-96C1-20766D837E2D}"/>
            </a:ext>
          </a:extLst>
        </xdr:cNvPr>
        <xdr:cNvCxnSpPr/>
      </xdr:nvCxnSpPr>
      <xdr:spPr>
        <a:xfrm>
          <a:off x="13703300" y="10309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105410</xdr:rowOff>
    </xdr:from>
    <xdr:to>
      <xdr:col>67</xdr:col>
      <xdr:colOff>101600</xdr:colOff>
      <xdr:row>60</xdr:row>
      <xdr:rowOff>35560</xdr:rowOff>
    </xdr:to>
    <xdr:sp macro="" textlink="">
      <xdr:nvSpPr>
        <xdr:cNvPr id="354" name="楕円 353">
          <a:extLst>
            <a:ext uri="{FF2B5EF4-FFF2-40B4-BE49-F238E27FC236}">
              <a16:creationId xmlns:a16="http://schemas.microsoft.com/office/drawing/2014/main" id="{F2CA9976-88CF-4720-85DA-9E5809994D8B}"/>
            </a:ext>
          </a:extLst>
        </xdr:cNvPr>
        <xdr:cNvSpPr/>
      </xdr:nvSpPr>
      <xdr:spPr>
        <a:xfrm>
          <a:off x="12763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156210</xdr:rowOff>
    </xdr:from>
    <xdr:to>
      <xdr:col>71</xdr:col>
      <xdr:colOff>177800</xdr:colOff>
      <xdr:row>60</xdr:row>
      <xdr:rowOff>22860</xdr:rowOff>
    </xdr:to>
    <xdr:cxnSp macro="">
      <xdr:nvCxnSpPr>
        <xdr:cNvPr id="355" name="直線コネクタ 354">
          <a:extLst>
            <a:ext uri="{FF2B5EF4-FFF2-40B4-BE49-F238E27FC236}">
              <a16:creationId xmlns:a16="http://schemas.microsoft.com/office/drawing/2014/main" id="{0576654A-4D57-419A-BE15-FE272D9090CA}"/>
            </a:ext>
          </a:extLst>
        </xdr:cNvPr>
        <xdr:cNvCxnSpPr/>
      </xdr:nvCxnSpPr>
      <xdr:spPr>
        <a:xfrm>
          <a:off x="12814300" y="1027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356" name="n_1aveValue【保健センター・保健所】&#10;有形固定資産減価償却率">
          <a:extLst>
            <a:ext uri="{FF2B5EF4-FFF2-40B4-BE49-F238E27FC236}">
              <a16:creationId xmlns:a16="http://schemas.microsoft.com/office/drawing/2014/main" id="{526E9089-0BA4-408A-A8E3-34DCD0212113}"/>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60F68F29-AB4F-481A-BB08-8EF3340EDB22}"/>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358" name="n_3aveValue【保健センター・保健所】&#10;有形固定資産減価償却率">
          <a:extLst>
            <a:ext uri="{FF2B5EF4-FFF2-40B4-BE49-F238E27FC236}">
              <a16:creationId xmlns:a16="http://schemas.microsoft.com/office/drawing/2014/main" id="{2888DE33-640B-48C1-9BDC-D346304FBFE9}"/>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359" name="n_4aveValue【保健センター・保健所】&#10;有形固定資産減価償却率">
          <a:extLst>
            <a:ext uri="{FF2B5EF4-FFF2-40B4-BE49-F238E27FC236}">
              <a16:creationId xmlns:a16="http://schemas.microsoft.com/office/drawing/2014/main" id="{B8D578B7-1C9C-4525-8DF5-BBEE6AE043F1}"/>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360" name="n_1mainValue【保健センター・保健所】&#10;有形固定資産減価償却率">
          <a:extLst>
            <a:ext uri="{FF2B5EF4-FFF2-40B4-BE49-F238E27FC236}">
              <a16:creationId xmlns:a16="http://schemas.microsoft.com/office/drawing/2014/main" id="{191AEBB9-8740-4DAA-9CB3-ED5AFCD66CA7}"/>
            </a:ext>
          </a:extLst>
        </xdr:cNvPr>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361" name="n_2mainValue【保健センター・保健所】&#10;有形固定資産減価償却率">
          <a:extLst>
            <a:ext uri="{FF2B5EF4-FFF2-40B4-BE49-F238E27FC236}">
              <a16:creationId xmlns:a16="http://schemas.microsoft.com/office/drawing/2014/main" id="{C4D778C7-3D77-4FDE-A054-3B7C8E4CF578}"/>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362" name="n_3mainValue【保健センター・保健所】&#10;有形固定資産減価償却率">
          <a:extLst>
            <a:ext uri="{FF2B5EF4-FFF2-40B4-BE49-F238E27FC236}">
              <a16:creationId xmlns:a16="http://schemas.microsoft.com/office/drawing/2014/main" id="{923E0A6F-5288-4772-B1A0-54D0D9EE611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26687</xdr:rowOff>
    </xdr:from>
    <xdr:ext cx="405111" cy="259045"/>
    <xdr:sp macro="" textlink="">
      <xdr:nvSpPr>
        <xdr:cNvPr id="363" name="n_4mainValue【保健センター・保健所】&#10;有形固定資産減価償却率">
          <a:extLst>
            <a:ext uri="{FF2B5EF4-FFF2-40B4-BE49-F238E27FC236}">
              <a16:creationId xmlns:a16="http://schemas.microsoft.com/office/drawing/2014/main" id="{F94B05E2-F1FD-43F8-8FA3-6F258A31F8E1}"/>
            </a:ext>
          </a:extLst>
        </xdr:cNvPr>
        <xdr:cNvSpPr txBox="1"/>
      </xdr:nvSpPr>
      <xdr:spPr>
        <a:xfrm>
          <a:off x="12611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833EBF81-588B-4CA1-9DEC-1A03B57358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83FDF126-C7FB-469A-99AA-03A2F7854B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EE610285-7F97-460B-8ADD-9083E259C0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466C4A0F-F8A8-41DC-956A-D947AFDAB8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EBF51587-5DC3-4E08-9080-02CFC0D9AC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B4D206DC-43C1-4DFA-98D9-E5C08722F3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1ABED435-DED2-4B85-B5C2-1B92B15E62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C8D71E5D-9F6C-47D1-8EE8-9CC50C7720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id="{6ACEEB63-C6B3-4315-991D-CF61C6D19B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FC23BBD0-82BF-4149-8E7E-1210CDA046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4" name="直線コネクタ 373">
          <a:extLst>
            <a:ext uri="{FF2B5EF4-FFF2-40B4-BE49-F238E27FC236}">
              <a16:creationId xmlns:a16="http://schemas.microsoft.com/office/drawing/2014/main" id="{A43E54AC-0F2F-4CF7-B08A-3CABD51CB6E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5" name="テキスト ボックス 374">
          <a:extLst>
            <a:ext uri="{FF2B5EF4-FFF2-40B4-BE49-F238E27FC236}">
              <a16:creationId xmlns:a16="http://schemas.microsoft.com/office/drawing/2014/main" id="{91CB44E5-BA9A-4CE7-B25C-D76B95F84E8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6" name="直線コネクタ 375">
          <a:extLst>
            <a:ext uri="{FF2B5EF4-FFF2-40B4-BE49-F238E27FC236}">
              <a16:creationId xmlns:a16="http://schemas.microsoft.com/office/drawing/2014/main" id="{545B310C-D595-4DF5-980C-3945EC79097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7" name="テキスト ボックス 376">
          <a:extLst>
            <a:ext uri="{FF2B5EF4-FFF2-40B4-BE49-F238E27FC236}">
              <a16:creationId xmlns:a16="http://schemas.microsoft.com/office/drawing/2014/main" id="{5DC854C8-D15F-4B13-BDCA-33E4F457162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8" name="直線コネクタ 377">
          <a:extLst>
            <a:ext uri="{FF2B5EF4-FFF2-40B4-BE49-F238E27FC236}">
              <a16:creationId xmlns:a16="http://schemas.microsoft.com/office/drawing/2014/main" id="{CF7EDE0A-5EA9-40D3-A49C-0029ECEC0FC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9" name="テキスト ボックス 378">
          <a:extLst>
            <a:ext uri="{FF2B5EF4-FFF2-40B4-BE49-F238E27FC236}">
              <a16:creationId xmlns:a16="http://schemas.microsoft.com/office/drawing/2014/main" id="{BFDE6171-24D6-48F8-B357-368D93DF021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0" name="直線コネクタ 379">
          <a:extLst>
            <a:ext uri="{FF2B5EF4-FFF2-40B4-BE49-F238E27FC236}">
              <a16:creationId xmlns:a16="http://schemas.microsoft.com/office/drawing/2014/main" id="{9F3E5E5D-02CB-4E7D-BB3A-6901647041A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1" name="テキスト ボックス 380">
          <a:extLst>
            <a:ext uri="{FF2B5EF4-FFF2-40B4-BE49-F238E27FC236}">
              <a16:creationId xmlns:a16="http://schemas.microsoft.com/office/drawing/2014/main" id="{10C6C4FF-9DA9-4C9C-8EF1-3F9F0954458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345FFA09-8D04-4396-8885-57B59CB2DA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2793BB-65E4-4B56-8C62-BFC4C60463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FF060242-5839-4C52-9894-FBE0A13259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385" name="直線コネクタ 384">
          <a:extLst>
            <a:ext uri="{FF2B5EF4-FFF2-40B4-BE49-F238E27FC236}">
              <a16:creationId xmlns:a16="http://schemas.microsoft.com/office/drawing/2014/main" id="{0FD26EE5-5238-4697-88AC-D4091DACF031}"/>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386" name="【保健センター・保健所】&#10;一人当たり面積最小値テキスト">
          <a:extLst>
            <a:ext uri="{FF2B5EF4-FFF2-40B4-BE49-F238E27FC236}">
              <a16:creationId xmlns:a16="http://schemas.microsoft.com/office/drawing/2014/main" id="{78C4457A-7F33-4211-B55B-98350012E46B}"/>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387" name="直線コネクタ 386">
          <a:extLst>
            <a:ext uri="{FF2B5EF4-FFF2-40B4-BE49-F238E27FC236}">
              <a16:creationId xmlns:a16="http://schemas.microsoft.com/office/drawing/2014/main" id="{B0F72B60-4624-48CF-9FBD-C442FFC6C48C}"/>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88" name="【保健センター・保健所】&#10;一人当たり面積最大値テキスト">
          <a:extLst>
            <a:ext uri="{FF2B5EF4-FFF2-40B4-BE49-F238E27FC236}">
              <a16:creationId xmlns:a16="http://schemas.microsoft.com/office/drawing/2014/main" id="{5408E695-FC3C-4BB8-801D-C92232512C1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89" name="直線コネクタ 388">
          <a:extLst>
            <a:ext uri="{FF2B5EF4-FFF2-40B4-BE49-F238E27FC236}">
              <a16:creationId xmlns:a16="http://schemas.microsoft.com/office/drawing/2014/main" id="{E459B75C-6DF0-4E71-AEBA-650102A3AFEE}"/>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390" name="【保健センター・保健所】&#10;一人当たり面積平均値テキスト">
          <a:extLst>
            <a:ext uri="{FF2B5EF4-FFF2-40B4-BE49-F238E27FC236}">
              <a16:creationId xmlns:a16="http://schemas.microsoft.com/office/drawing/2014/main" id="{03A77CC1-5053-4EE5-998F-56DAB83696E8}"/>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91" name="フローチャート: 判断 390">
          <a:extLst>
            <a:ext uri="{FF2B5EF4-FFF2-40B4-BE49-F238E27FC236}">
              <a16:creationId xmlns:a16="http://schemas.microsoft.com/office/drawing/2014/main" id="{EDEC6E90-862F-48E2-81BA-D8BD2C52D028}"/>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392" name="フローチャート: 判断 391">
          <a:extLst>
            <a:ext uri="{FF2B5EF4-FFF2-40B4-BE49-F238E27FC236}">
              <a16:creationId xmlns:a16="http://schemas.microsoft.com/office/drawing/2014/main" id="{E3BE6316-28D5-413F-ADA9-222F25A58001}"/>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393" name="フローチャート: 判断 392">
          <a:extLst>
            <a:ext uri="{FF2B5EF4-FFF2-40B4-BE49-F238E27FC236}">
              <a16:creationId xmlns:a16="http://schemas.microsoft.com/office/drawing/2014/main" id="{942A4DF1-4E15-4301-B2DD-B3F6BBA2C32D}"/>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394" name="フローチャート: 判断 393">
          <a:extLst>
            <a:ext uri="{FF2B5EF4-FFF2-40B4-BE49-F238E27FC236}">
              <a16:creationId xmlns:a16="http://schemas.microsoft.com/office/drawing/2014/main" id="{82856864-ED3F-49E6-ABFD-1B27B0098EA7}"/>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395" name="フローチャート: 判断 394">
          <a:extLst>
            <a:ext uri="{FF2B5EF4-FFF2-40B4-BE49-F238E27FC236}">
              <a16:creationId xmlns:a16="http://schemas.microsoft.com/office/drawing/2014/main" id="{D233E28C-8F8B-4D67-84F5-C513B9BE0E5E}"/>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8C239A60-AA18-461B-A244-E41A74EB50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9D2780A5-F8C3-400F-9F56-77C1380795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CD1D092A-A70E-4209-8EF8-26CE9F04A90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2273CEBC-E058-449B-A997-324A9DC72B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D95D1404-E2B4-4AA0-970F-B2C081938E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401" name="楕円 400">
          <a:extLst>
            <a:ext uri="{FF2B5EF4-FFF2-40B4-BE49-F238E27FC236}">
              <a16:creationId xmlns:a16="http://schemas.microsoft.com/office/drawing/2014/main" id="{143899A4-4F84-48CE-85BC-A9492C101A92}"/>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402" name="【保健センター・保健所】&#10;一人当たり面積該当値テキスト">
          <a:extLst>
            <a:ext uri="{FF2B5EF4-FFF2-40B4-BE49-F238E27FC236}">
              <a16:creationId xmlns:a16="http://schemas.microsoft.com/office/drawing/2014/main" id="{AC0F1924-B85B-44A7-B4E6-89D191A1E7BE}"/>
            </a:ext>
          </a:extLst>
        </xdr:cNvPr>
        <xdr:cNvSpPr txBox="1"/>
      </xdr:nvSpPr>
      <xdr:spPr>
        <a:xfrm>
          <a:off x="22199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403" name="楕円 402">
          <a:extLst>
            <a:ext uri="{FF2B5EF4-FFF2-40B4-BE49-F238E27FC236}">
              <a16:creationId xmlns:a16="http://schemas.microsoft.com/office/drawing/2014/main" id="{FD7B8525-F851-4D9C-8B4A-F080C836326A}"/>
            </a:ext>
          </a:extLst>
        </xdr:cNvPr>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2286</xdr:rowOff>
    </xdr:to>
    <xdr:cxnSp macro="">
      <xdr:nvCxnSpPr>
        <xdr:cNvPr id="404" name="直線コネクタ 403">
          <a:extLst>
            <a:ext uri="{FF2B5EF4-FFF2-40B4-BE49-F238E27FC236}">
              <a16:creationId xmlns:a16="http://schemas.microsoft.com/office/drawing/2014/main" id="{C252A32A-A7F5-4893-8AD9-60C4584D4593}"/>
            </a:ext>
          </a:extLst>
        </xdr:cNvPr>
        <xdr:cNvCxnSpPr/>
      </xdr:nvCxnSpPr>
      <xdr:spPr>
        <a:xfrm flipV="1">
          <a:off x="21323300" y="108013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125222</xdr:rowOff>
    </xdr:from>
    <xdr:to>
      <xdr:col>107</xdr:col>
      <xdr:colOff>101600</xdr:colOff>
      <xdr:row>63</xdr:row>
      <xdr:rowOff>55372</xdr:rowOff>
    </xdr:to>
    <xdr:sp macro="" textlink="">
      <xdr:nvSpPr>
        <xdr:cNvPr id="405" name="楕円 404">
          <a:extLst>
            <a:ext uri="{FF2B5EF4-FFF2-40B4-BE49-F238E27FC236}">
              <a16:creationId xmlns:a16="http://schemas.microsoft.com/office/drawing/2014/main" id="{CA89F5C1-79CB-46CE-9E99-6778EA4117B4}"/>
            </a:ext>
          </a:extLst>
        </xdr:cNvPr>
        <xdr:cNvSpPr/>
      </xdr:nvSpPr>
      <xdr:spPr>
        <a:xfrm>
          <a:off x="20383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4572</xdr:rowOff>
    </xdr:to>
    <xdr:cxnSp macro="">
      <xdr:nvCxnSpPr>
        <xdr:cNvPr id="406" name="直線コネクタ 405">
          <a:extLst>
            <a:ext uri="{FF2B5EF4-FFF2-40B4-BE49-F238E27FC236}">
              <a16:creationId xmlns:a16="http://schemas.microsoft.com/office/drawing/2014/main" id="{4DD5D36A-F26E-4931-A2B8-BC27311EC456}"/>
            </a:ext>
          </a:extLst>
        </xdr:cNvPr>
        <xdr:cNvCxnSpPr/>
      </xdr:nvCxnSpPr>
      <xdr:spPr>
        <a:xfrm flipV="1">
          <a:off x="20434300" y="1080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407" name="楕円 406">
          <a:extLst>
            <a:ext uri="{FF2B5EF4-FFF2-40B4-BE49-F238E27FC236}">
              <a16:creationId xmlns:a16="http://schemas.microsoft.com/office/drawing/2014/main" id="{DE01209D-FDC7-4347-B79A-432051562CB3}"/>
            </a:ext>
          </a:extLst>
        </xdr:cNvPr>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6858</xdr:rowOff>
    </xdr:to>
    <xdr:cxnSp macro="">
      <xdr:nvCxnSpPr>
        <xdr:cNvPr id="408" name="直線コネクタ 407">
          <a:extLst>
            <a:ext uri="{FF2B5EF4-FFF2-40B4-BE49-F238E27FC236}">
              <a16:creationId xmlns:a16="http://schemas.microsoft.com/office/drawing/2014/main" id="{0C668E18-9765-4D91-91BE-9E6DDCB0AD60}"/>
            </a:ext>
          </a:extLst>
        </xdr:cNvPr>
        <xdr:cNvCxnSpPr/>
      </xdr:nvCxnSpPr>
      <xdr:spPr>
        <a:xfrm flipV="1">
          <a:off x="19545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409" name="楕円 408">
          <a:extLst>
            <a:ext uri="{FF2B5EF4-FFF2-40B4-BE49-F238E27FC236}">
              <a16:creationId xmlns:a16="http://schemas.microsoft.com/office/drawing/2014/main" id="{B3596667-68B5-4626-B785-E0C6EB87741B}"/>
            </a:ext>
          </a:extLst>
        </xdr:cNvPr>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9144</xdr:rowOff>
    </xdr:to>
    <xdr:cxnSp macro="">
      <xdr:nvCxnSpPr>
        <xdr:cNvPr id="410" name="直線コネクタ 409">
          <a:extLst>
            <a:ext uri="{FF2B5EF4-FFF2-40B4-BE49-F238E27FC236}">
              <a16:creationId xmlns:a16="http://schemas.microsoft.com/office/drawing/2014/main" id="{C70A6198-4297-4248-9DB2-34CA8A9D0D46}"/>
            </a:ext>
          </a:extLst>
        </xdr:cNvPr>
        <xdr:cNvCxnSpPr/>
      </xdr:nvCxnSpPr>
      <xdr:spPr>
        <a:xfrm flipV="1">
          <a:off x="18656300" y="1080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411" name="n_1aveValue【保健センター・保健所】&#10;一人当たり面積">
          <a:extLst>
            <a:ext uri="{FF2B5EF4-FFF2-40B4-BE49-F238E27FC236}">
              <a16:creationId xmlns:a16="http://schemas.microsoft.com/office/drawing/2014/main" id="{92996DF3-D2D5-4886-9EB0-40733711E57D}"/>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12" name="n_2aveValue【保健センター・保健所】&#10;一人当たり面積">
          <a:extLst>
            <a:ext uri="{FF2B5EF4-FFF2-40B4-BE49-F238E27FC236}">
              <a16:creationId xmlns:a16="http://schemas.microsoft.com/office/drawing/2014/main" id="{DA66A602-7B9B-460F-8318-A777A15BBC43}"/>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413" name="n_3aveValue【保健センター・保健所】&#10;一人当たり面積">
          <a:extLst>
            <a:ext uri="{FF2B5EF4-FFF2-40B4-BE49-F238E27FC236}">
              <a16:creationId xmlns:a16="http://schemas.microsoft.com/office/drawing/2014/main" id="{1D5D5A99-A343-4C0E-93E0-96593F0685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414" name="n_4aveValue【保健センター・保健所】&#10;一人当たり面積">
          <a:extLst>
            <a:ext uri="{FF2B5EF4-FFF2-40B4-BE49-F238E27FC236}">
              <a16:creationId xmlns:a16="http://schemas.microsoft.com/office/drawing/2014/main" id="{127AE068-D951-4916-A9E3-DE2AC7B71EE2}"/>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415" name="n_1mainValue【保健センター・保健所】&#10;一人当たり面積">
          <a:extLst>
            <a:ext uri="{FF2B5EF4-FFF2-40B4-BE49-F238E27FC236}">
              <a16:creationId xmlns:a16="http://schemas.microsoft.com/office/drawing/2014/main" id="{F8F229A6-C93C-4B28-A355-7064201A8087}"/>
            </a:ext>
          </a:extLst>
        </xdr:cNvPr>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46499</xdr:rowOff>
    </xdr:from>
    <xdr:ext cx="469744" cy="259045"/>
    <xdr:sp macro="" textlink="">
      <xdr:nvSpPr>
        <xdr:cNvPr id="416" name="n_2mainValue【保健センター・保健所】&#10;一人当たり面積">
          <a:extLst>
            <a:ext uri="{FF2B5EF4-FFF2-40B4-BE49-F238E27FC236}">
              <a16:creationId xmlns:a16="http://schemas.microsoft.com/office/drawing/2014/main" id="{6A9DB446-178A-4344-A278-1E8CA0030B0A}"/>
            </a:ext>
          </a:extLst>
        </xdr:cNvPr>
        <xdr:cNvSpPr txBox="1"/>
      </xdr:nvSpPr>
      <xdr:spPr>
        <a:xfrm>
          <a:off x="20199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417" name="n_3mainValue【保健センター・保健所】&#10;一人当たり面積">
          <a:extLst>
            <a:ext uri="{FF2B5EF4-FFF2-40B4-BE49-F238E27FC236}">
              <a16:creationId xmlns:a16="http://schemas.microsoft.com/office/drawing/2014/main" id="{CF90AAD9-7825-4A25-B161-538C20071C50}"/>
            </a:ext>
          </a:extLst>
        </xdr:cNvPr>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418" name="n_4mainValue【保健センター・保健所】&#10;一人当たり面積">
          <a:extLst>
            <a:ext uri="{FF2B5EF4-FFF2-40B4-BE49-F238E27FC236}">
              <a16:creationId xmlns:a16="http://schemas.microsoft.com/office/drawing/2014/main" id="{2EEA0AF4-DACE-46F8-B274-B9AE227BAACE}"/>
            </a:ext>
          </a:extLst>
        </xdr:cNvPr>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8C838241-5761-4623-86B9-ECBDA0D21B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C8ADC849-8B9A-4266-98EC-2A0CCD6AC65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B18C4890-CAE4-4863-B401-ED656EDCE7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E6849476-7ADD-44A2-A108-A03447644E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3FBFBA32-B69A-4F67-8E20-61A6ED90CE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2D584F1E-85DD-4104-9660-C4E402236F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8F0A0FBB-8E80-45F8-943C-AA1395C8A8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C314FA3E-A74C-45EC-9FB9-9B9D179FC5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044341F3-5672-4FCF-8269-F919720AD2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F8E8A10C-16DC-4562-867B-BBE15FC629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25D89125-B3E4-453A-AA3B-28D4E7F251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a:extLst>
            <a:ext uri="{FF2B5EF4-FFF2-40B4-BE49-F238E27FC236}">
              <a16:creationId xmlns:a16="http://schemas.microsoft.com/office/drawing/2014/main" id="{C3723A26-45D7-4407-B06C-06E12F36AF2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a:extLst>
            <a:ext uri="{FF2B5EF4-FFF2-40B4-BE49-F238E27FC236}">
              <a16:creationId xmlns:a16="http://schemas.microsoft.com/office/drawing/2014/main" id="{90258801-F6CA-4621-A555-9AE5B9DABB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a:extLst>
            <a:ext uri="{FF2B5EF4-FFF2-40B4-BE49-F238E27FC236}">
              <a16:creationId xmlns:a16="http://schemas.microsoft.com/office/drawing/2014/main" id="{93086357-52F9-4D42-A865-405AFD2595A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a:extLst>
            <a:ext uri="{FF2B5EF4-FFF2-40B4-BE49-F238E27FC236}">
              <a16:creationId xmlns:a16="http://schemas.microsoft.com/office/drawing/2014/main" id="{D810601A-F0A2-4144-879D-489EF1B7C5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a:extLst>
            <a:ext uri="{FF2B5EF4-FFF2-40B4-BE49-F238E27FC236}">
              <a16:creationId xmlns:a16="http://schemas.microsoft.com/office/drawing/2014/main" id="{13BCBF6A-2104-4407-AAF9-92596E1C6B7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a:extLst>
            <a:ext uri="{FF2B5EF4-FFF2-40B4-BE49-F238E27FC236}">
              <a16:creationId xmlns:a16="http://schemas.microsoft.com/office/drawing/2014/main" id="{3765A9DB-9148-4E49-87A6-C9F1C1D00A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a:extLst>
            <a:ext uri="{FF2B5EF4-FFF2-40B4-BE49-F238E27FC236}">
              <a16:creationId xmlns:a16="http://schemas.microsoft.com/office/drawing/2014/main" id="{D5D4BD3F-0658-4039-B7C9-D4511FF94D7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a:extLst>
            <a:ext uri="{FF2B5EF4-FFF2-40B4-BE49-F238E27FC236}">
              <a16:creationId xmlns:a16="http://schemas.microsoft.com/office/drawing/2014/main" id="{BE458382-ADFB-46C5-B589-255B76295C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a:extLst>
            <a:ext uri="{FF2B5EF4-FFF2-40B4-BE49-F238E27FC236}">
              <a16:creationId xmlns:a16="http://schemas.microsoft.com/office/drawing/2014/main" id="{4410A1FF-E8EA-4C6E-8E0F-F2452A338E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a:extLst>
            <a:ext uri="{FF2B5EF4-FFF2-40B4-BE49-F238E27FC236}">
              <a16:creationId xmlns:a16="http://schemas.microsoft.com/office/drawing/2014/main" id="{F59F09E4-09DC-4E6A-B261-AB321B614F7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a:extLst>
            <a:ext uri="{FF2B5EF4-FFF2-40B4-BE49-F238E27FC236}">
              <a16:creationId xmlns:a16="http://schemas.microsoft.com/office/drawing/2014/main" id="{C852145F-D2A8-4233-B042-E4F9A0C0DF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a:extLst>
            <a:ext uri="{FF2B5EF4-FFF2-40B4-BE49-F238E27FC236}">
              <a16:creationId xmlns:a16="http://schemas.microsoft.com/office/drawing/2014/main" id="{C7E55148-378F-428C-8149-522C49C1157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44962F19-BD1A-4972-80B6-7B09228CB2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C53A4E6F-BE2C-4801-B9DE-1EA0AF30F25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4" name="直線コネクタ 443">
          <a:extLst>
            <a:ext uri="{FF2B5EF4-FFF2-40B4-BE49-F238E27FC236}">
              <a16:creationId xmlns:a16="http://schemas.microsoft.com/office/drawing/2014/main" id="{9290E4F5-A82C-4AF9-9AF4-3ADFC30DA90C}"/>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a:extLst>
            <a:ext uri="{FF2B5EF4-FFF2-40B4-BE49-F238E27FC236}">
              <a16:creationId xmlns:a16="http://schemas.microsoft.com/office/drawing/2014/main" id="{F734A28E-D4E0-4393-9A43-CF7B449F380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a:extLst>
            <a:ext uri="{FF2B5EF4-FFF2-40B4-BE49-F238E27FC236}">
              <a16:creationId xmlns:a16="http://schemas.microsoft.com/office/drawing/2014/main" id="{D9493F57-BFB6-40E1-904F-7CA30794F17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47" name="【消防施設】&#10;有形固定資産減価償却率最大値テキスト">
          <a:extLst>
            <a:ext uri="{FF2B5EF4-FFF2-40B4-BE49-F238E27FC236}">
              <a16:creationId xmlns:a16="http://schemas.microsoft.com/office/drawing/2014/main" id="{C6A78048-AB4C-4D03-BEB8-20F7F506328C}"/>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48" name="直線コネクタ 447">
          <a:extLst>
            <a:ext uri="{FF2B5EF4-FFF2-40B4-BE49-F238E27FC236}">
              <a16:creationId xmlns:a16="http://schemas.microsoft.com/office/drawing/2014/main" id="{EB55A25D-1D87-4811-824B-FA435A903ED9}"/>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C7DB932F-72FA-4665-B066-4F5B4F919D0F}"/>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0" name="フローチャート: 判断 449">
          <a:extLst>
            <a:ext uri="{FF2B5EF4-FFF2-40B4-BE49-F238E27FC236}">
              <a16:creationId xmlns:a16="http://schemas.microsoft.com/office/drawing/2014/main" id="{724C6CF9-E513-4B48-8567-4419391BD397}"/>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1" name="フローチャート: 判断 450">
          <a:extLst>
            <a:ext uri="{FF2B5EF4-FFF2-40B4-BE49-F238E27FC236}">
              <a16:creationId xmlns:a16="http://schemas.microsoft.com/office/drawing/2014/main" id="{CDA0B7B8-316A-48C6-9689-3E2C15463F51}"/>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2" name="フローチャート: 判断 451">
          <a:extLst>
            <a:ext uri="{FF2B5EF4-FFF2-40B4-BE49-F238E27FC236}">
              <a16:creationId xmlns:a16="http://schemas.microsoft.com/office/drawing/2014/main" id="{67A53320-7D1A-4A1B-879B-6D0C801D78A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3" name="フローチャート: 判断 452">
          <a:extLst>
            <a:ext uri="{FF2B5EF4-FFF2-40B4-BE49-F238E27FC236}">
              <a16:creationId xmlns:a16="http://schemas.microsoft.com/office/drawing/2014/main" id="{34F7645E-5177-4BCF-9610-C7F194A9694E}"/>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4" name="フローチャート: 判断 453">
          <a:extLst>
            <a:ext uri="{FF2B5EF4-FFF2-40B4-BE49-F238E27FC236}">
              <a16:creationId xmlns:a16="http://schemas.microsoft.com/office/drawing/2014/main" id="{FFDA66DB-B6E5-43F8-AD50-146652CB5E68}"/>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E0D27179-E613-4118-985D-7ABC23B35A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A32D986A-7908-4DE1-971C-D691D98E274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54D58B5C-17FA-4DCE-A24B-18978366941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36C40E7E-9E59-46FD-822E-53E83BC27C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23F5E777-6BFA-4C7E-B581-21F34A3380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460" name="楕円 459">
          <a:extLst>
            <a:ext uri="{FF2B5EF4-FFF2-40B4-BE49-F238E27FC236}">
              <a16:creationId xmlns:a16="http://schemas.microsoft.com/office/drawing/2014/main" id="{942A3F93-D1F7-4305-A039-FAA4F14BE3C3}"/>
            </a:ext>
          </a:extLst>
        </xdr:cNvPr>
        <xdr:cNvSpPr/>
      </xdr:nvSpPr>
      <xdr:spPr>
        <a:xfrm>
          <a:off x="16268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F94C51D3-0626-45ED-ADF9-3F9028F82399}"/>
            </a:ext>
          </a:extLst>
        </xdr:cNvPr>
        <xdr:cNvSpPr txBox="1"/>
      </xdr:nvSpPr>
      <xdr:spPr>
        <a:xfrm>
          <a:off x="16357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462" name="楕円 461">
          <a:extLst>
            <a:ext uri="{FF2B5EF4-FFF2-40B4-BE49-F238E27FC236}">
              <a16:creationId xmlns:a16="http://schemas.microsoft.com/office/drawing/2014/main" id="{AC9DB862-57A8-4E18-921F-6A02BA18C4D5}"/>
            </a:ext>
          </a:extLst>
        </xdr:cNvPr>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83</xdr:row>
      <xdr:rowOff>57694</xdr:rowOff>
    </xdr:to>
    <xdr:cxnSp macro="">
      <xdr:nvCxnSpPr>
        <xdr:cNvPr id="463" name="直線コネクタ 462">
          <a:extLst>
            <a:ext uri="{FF2B5EF4-FFF2-40B4-BE49-F238E27FC236}">
              <a16:creationId xmlns:a16="http://schemas.microsoft.com/office/drawing/2014/main" id="{49AFA25B-8C02-4C7A-849E-E628E4A65125}"/>
            </a:ext>
          </a:extLst>
        </xdr:cNvPr>
        <xdr:cNvCxnSpPr/>
      </xdr:nvCxnSpPr>
      <xdr:spPr>
        <a:xfrm>
          <a:off x="15481300" y="1423579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464" name="楕円 463">
          <a:extLst>
            <a:ext uri="{FF2B5EF4-FFF2-40B4-BE49-F238E27FC236}">
              <a16:creationId xmlns:a16="http://schemas.microsoft.com/office/drawing/2014/main" id="{F10F8274-0741-4C2D-9927-B50F95865081}"/>
            </a:ext>
          </a:extLst>
        </xdr:cNvPr>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83</xdr:row>
      <xdr:rowOff>5443</xdr:rowOff>
    </xdr:to>
    <xdr:cxnSp macro="">
      <xdr:nvCxnSpPr>
        <xdr:cNvPr id="465" name="直線コネクタ 464">
          <a:extLst>
            <a:ext uri="{FF2B5EF4-FFF2-40B4-BE49-F238E27FC236}">
              <a16:creationId xmlns:a16="http://schemas.microsoft.com/office/drawing/2014/main" id="{5661567E-8E68-44DB-AD87-CF069866F5E3}"/>
            </a:ext>
          </a:extLst>
        </xdr:cNvPr>
        <xdr:cNvCxnSpPr/>
      </xdr:nvCxnSpPr>
      <xdr:spPr>
        <a:xfrm>
          <a:off x="14592300" y="1417047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466" name="楕円 465">
          <a:extLst>
            <a:ext uri="{FF2B5EF4-FFF2-40B4-BE49-F238E27FC236}">
              <a16:creationId xmlns:a16="http://schemas.microsoft.com/office/drawing/2014/main" id="{ACD49F4F-EA20-4AB2-A048-F9572D6A4DF0}"/>
            </a:ext>
          </a:extLst>
        </xdr:cNvPr>
        <xdr:cNvSpPr/>
      </xdr:nvSpPr>
      <xdr:spPr>
        <a:xfrm>
          <a:off x="13652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xdr:rowOff>
    </xdr:from>
    <xdr:to>
      <xdr:col>76</xdr:col>
      <xdr:colOff>114300</xdr:colOff>
      <xdr:row>82</xdr:row>
      <xdr:rowOff>111579</xdr:rowOff>
    </xdr:to>
    <xdr:cxnSp macro="">
      <xdr:nvCxnSpPr>
        <xdr:cNvPr id="467" name="直線コネクタ 466">
          <a:extLst>
            <a:ext uri="{FF2B5EF4-FFF2-40B4-BE49-F238E27FC236}">
              <a16:creationId xmlns:a16="http://schemas.microsoft.com/office/drawing/2014/main" id="{073A13D5-BE7E-4249-84BA-AF3EFB68CA17}"/>
            </a:ext>
          </a:extLst>
        </xdr:cNvPr>
        <xdr:cNvCxnSpPr/>
      </xdr:nvCxnSpPr>
      <xdr:spPr>
        <a:xfrm>
          <a:off x="13703300" y="14067608"/>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18324</xdr:rowOff>
    </xdr:from>
    <xdr:to>
      <xdr:col>67</xdr:col>
      <xdr:colOff>101600</xdr:colOff>
      <xdr:row>80</xdr:row>
      <xdr:rowOff>119924</xdr:rowOff>
    </xdr:to>
    <xdr:sp macro="" textlink="">
      <xdr:nvSpPr>
        <xdr:cNvPr id="468" name="楕円 467">
          <a:extLst>
            <a:ext uri="{FF2B5EF4-FFF2-40B4-BE49-F238E27FC236}">
              <a16:creationId xmlns:a16="http://schemas.microsoft.com/office/drawing/2014/main" id="{4C24FDAC-8E13-4F75-903B-CAC0115639BE}"/>
            </a:ext>
          </a:extLst>
        </xdr:cNvPr>
        <xdr:cNvSpPr/>
      </xdr:nvSpPr>
      <xdr:spPr>
        <a:xfrm>
          <a:off x="12763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69124</xdr:rowOff>
    </xdr:from>
    <xdr:to>
      <xdr:col>71</xdr:col>
      <xdr:colOff>177800</xdr:colOff>
      <xdr:row>82</xdr:row>
      <xdr:rowOff>8708</xdr:rowOff>
    </xdr:to>
    <xdr:cxnSp macro="">
      <xdr:nvCxnSpPr>
        <xdr:cNvPr id="469" name="直線コネクタ 468">
          <a:extLst>
            <a:ext uri="{FF2B5EF4-FFF2-40B4-BE49-F238E27FC236}">
              <a16:creationId xmlns:a16="http://schemas.microsoft.com/office/drawing/2014/main" id="{169A227D-396D-4B15-B7D8-9DB8302AFF54}"/>
            </a:ext>
          </a:extLst>
        </xdr:cNvPr>
        <xdr:cNvCxnSpPr/>
      </xdr:nvCxnSpPr>
      <xdr:spPr>
        <a:xfrm>
          <a:off x="12814300" y="13785124"/>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0" name="n_1aveValue【消防施設】&#10;有形固定資産減価償却率">
          <a:extLst>
            <a:ext uri="{FF2B5EF4-FFF2-40B4-BE49-F238E27FC236}">
              <a16:creationId xmlns:a16="http://schemas.microsoft.com/office/drawing/2014/main" id="{3795BDB8-ADC5-4EDD-9FC3-8B096A9099B6}"/>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71" name="n_2aveValue【消防施設】&#10;有形固定資産減価償却率">
          <a:extLst>
            <a:ext uri="{FF2B5EF4-FFF2-40B4-BE49-F238E27FC236}">
              <a16:creationId xmlns:a16="http://schemas.microsoft.com/office/drawing/2014/main" id="{433829C7-733E-4EC1-82F0-5F633C1441DE}"/>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72" name="n_3aveValue【消防施設】&#10;有形固定資産減価償却率">
          <a:extLst>
            <a:ext uri="{FF2B5EF4-FFF2-40B4-BE49-F238E27FC236}">
              <a16:creationId xmlns:a16="http://schemas.microsoft.com/office/drawing/2014/main" id="{6D9D4123-475B-4EC7-B334-4FCAA61E2BCA}"/>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473" name="n_4aveValue【消防施設】&#10;有形固定資産減価償却率">
          <a:extLst>
            <a:ext uri="{FF2B5EF4-FFF2-40B4-BE49-F238E27FC236}">
              <a16:creationId xmlns:a16="http://schemas.microsoft.com/office/drawing/2014/main" id="{7F3B5B8E-471B-4D34-83C1-F179A85D027C}"/>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72770</xdr:rowOff>
    </xdr:from>
    <xdr:ext cx="405111" cy="259045"/>
    <xdr:sp macro="" textlink="">
      <xdr:nvSpPr>
        <xdr:cNvPr id="474" name="n_1mainValue【消防施設】&#10;有形固定資産減価償却率">
          <a:extLst>
            <a:ext uri="{FF2B5EF4-FFF2-40B4-BE49-F238E27FC236}">
              <a16:creationId xmlns:a16="http://schemas.microsoft.com/office/drawing/2014/main" id="{6D4160A2-C7A8-4007-9BED-30F7D44FD135}"/>
            </a:ext>
          </a:extLst>
        </xdr:cNvPr>
        <xdr:cNvSpPr txBox="1"/>
      </xdr:nvSpPr>
      <xdr:spPr>
        <a:xfrm>
          <a:off x="152660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475" name="n_2mainValue【消防施設】&#10;有形固定資産減価償却率">
          <a:extLst>
            <a:ext uri="{FF2B5EF4-FFF2-40B4-BE49-F238E27FC236}">
              <a16:creationId xmlns:a16="http://schemas.microsoft.com/office/drawing/2014/main" id="{F6DEBE6D-48F3-436D-B660-5B8F2696EC79}"/>
            </a:ext>
          </a:extLst>
        </xdr:cNvPr>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76035</xdr:rowOff>
    </xdr:from>
    <xdr:ext cx="405111" cy="259045"/>
    <xdr:sp macro="" textlink="">
      <xdr:nvSpPr>
        <xdr:cNvPr id="476" name="n_3mainValue【消防施設】&#10;有形固定資産減価償却率">
          <a:extLst>
            <a:ext uri="{FF2B5EF4-FFF2-40B4-BE49-F238E27FC236}">
              <a16:creationId xmlns:a16="http://schemas.microsoft.com/office/drawing/2014/main" id="{54430F02-31B0-47A9-9C64-1A6C5E4284C0}"/>
            </a:ext>
          </a:extLst>
        </xdr:cNvPr>
        <xdr:cNvSpPr txBox="1"/>
      </xdr:nvSpPr>
      <xdr:spPr>
        <a:xfrm>
          <a:off x="13500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136451</xdr:rowOff>
    </xdr:from>
    <xdr:ext cx="405111" cy="259045"/>
    <xdr:sp macro="" textlink="">
      <xdr:nvSpPr>
        <xdr:cNvPr id="477" name="n_4mainValue【消防施設】&#10;有形固定資産減価償却率">
          <a:extLst>
            <a:ext uri="{FF2B5EF4-FFF2-40B4-BE49-F238E27FC236}">
              <a16:creationId xmlns:a16="http://schemas.microsoft.com/office/drawing/2014/main" id="{2A75133B-0349-4005-86C7-B18310755D00}"/>
            </a:ext>
          </a:extLst>
        </xdr:cNvPr>
        <xdr:cNvSpPr txBox="1"/>
      </xdr:nvSpPr>
      <xdr:spPr>
        <a:xfrm>
          <a:off x="12611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DC919BD1-716C-4763-98DF-D1DC4F012E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F46C5A4E-D09B-4421-9768-92613823E7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EC39A9CF-6416-4257-93A1-821794DD5E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8B8B5011-1D58-4B74-B492-0506A6C358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402A159B-A37D-4C8A-B586-D299E498E9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4FCF9E18-57CE-4355-96ED-6E0B1A3FF3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BAB64DA9-5872-448D-BBBD-D918F264CA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7859F010-6778-4EE9-BDBA-B92C559D72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A99233DD-7DDA-4A22-981D-A3A596F791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91E38C12-651B-4449-A921-6DD9988A16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a:extLst>
            <a:ext uri="{FF2B5EF4-FFF2-40B4-BE49-F238E27FC236}">
              <a16:creationId xmlns:a16="http://schemas.microsoft.com/office/drawing/2014/main" id="{91A29691-2F26-40C1-91CF-C06FDDF5A41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2BD81D7B-8BEA-4E4C-B457-A04203829EF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a:extLst>
            <a:ext uri="{FF2B5EF4-FFF2-40B4-BE49-F238E27FC236}">
              <a16:creationId xmlns:a16="http://schemas.microsoft.com/office/drawing/2014/main" id="{6FDAF641-4A45-4A5E-BE19-33DE9E9FF42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CBB93010-F470-4DCA-B15F-94C735CB1E9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a:extLst>
            <a:ext uri="{FF2B5EF4-FFF2-40B4-BE49-F238E27FC236}">
              <a16:creationId xmlns:a16="http://schemas.microsoft.com/office/drawing/2014/main" id="{A36AE5A3-AD08-4614-8039-475FCE4442F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608C2376-70AD-4FC1-90D3-0A13AF49D04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a:extLst>
            <a:ext uri="{FF2B5EF4-FFF2-40B4-BE49-F238E27FC236}">
              <a16:creationId xmlns:a16="http://schemas.microsoft.com/office/drawing/2014/main" id="{CAE409E5-FBAF-45DF-901A-B4E7EF5B091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629E5052-218A-480D-80BD-914894D8039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a:extLst>
            <a:ext uri="{FF2B5EF4-FFF2-40B4-BE49-F238E27FC236}">
              <a16:creationId xmlns:a16="http://schemas.microsoft.com/office/drawing/2014/main" id="{DE6B88D0-B61C-4D33-9D87-E007EDCD9BF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AB5BD787-643B-4DEC-9DE3-93B66993292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a:extLst>
            <a:ext uri="{FF2B5EF4-FFF2-40B4-BE49-F238E27FC236}">
              <a16:creationId xmlns:a16="http://schemas.microsoft.com/office/drawing/2014/main" id="{FF25BF3B-8B9D-4744-8BB2-D76B9142FB3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E3D7DC49-BD39-4947-B1A4-05215CC87A2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DFDCD744-F548-4216-B9C2-E81DCD274F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31D205F5-18EB-4493-BE24-2D9AB844C38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39F26E6F-ABAF-4DA2-BF2F-61318A90957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3" name="直線コネクタ 502">
          <a:extLst>
            <a:ext uri="{FF2B5EF4-FFF2-40B4-BE49-F238E27FC236}">
              <a16:creationId xmlns:a16="http://schemas.microsoft.com/office/drawing/2014/main" id="{2FA8FD40-8D06-4369-A5DA-DA476397D083}"/>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4" name="【消防施設】&#10;一人当たり面積最小値テキスト">
          <a:extLst>
            <a:ext uri="{FF2B5EF4-FFF2-40B4-BE49-F238E27FC236}">
              <a16:creationId xmlns:a16="http://schemas.microsoft.com/office/drawing/2014/main" id="{638321B6-1277-42E9-8354-A21D10DECBA2}"/>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5" name="直線コネクタ 504">
          <a:extLst>
            <a:ext uri="{FF2B5EF4-FFF2-40B4-BE49-F238E27FC236}">
              <a16:creationId xmlns:a16="http://schemas.microsoft.com/office/drawing/2014/main" id="{61D25602-964A-4246-89FE-68401B57F01C}"/>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6" name="【消防施設】&#10;一人当たり面積最大値テキスト">
          <a:extLst>
            <a:ext uri="{FF2B5EF4-FFF2-40B4-BE49-F238E27FC236}">
              <a16:creationId xmlns:a16="http://schemas.microsoft.com/office/drawing/2014/main" id="{36B58301-ED36-4CB9-A025-AAA802E23506}"/>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07" name="直線コネクタ 506">
          <a:extLst>
            <a:ext uri="{FF2B5EF4-FFF2-40B4-BE49-F238E27FC236}">
              <a16:creationId xmlns:a16="http://schemas.microsoft.com/office/drawing/2014/main" id="{71DD349A-5B33-4BD4-B820-83AF9A051C3F}"/>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08" name="【消防施設】&#10;一人当たり面積平均値テキスト">
          <a:extLst>
            <a:ext uri="{FF2B5EF4-FFF2-40B4-BE49-F238E27FC236}">
              <a16:creationId xmlns:a16="http://schemas.microsoft.com/office/drawing/2014/main" id="{C8BE4A4F-3315-4429-805F-E847D4B1C531}"/>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09" name="フローチャート: 判断 508">
          <a:extLst>
            <a:ext uri="{FF2B5EF4-FFF2-40B4-BE49-F238E27FC236}">
              <a16:creationId xmlns:a16="http://schemas.microsoft.com/office/drawing/2014/main" id="{7FAED0B3-712C-46B3-A879-417EF08E6B89}"/>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0" name="フローチャート: 判断 509">
          <a:extLst>
            <a:ext uri="{FF2B5EF4-FFF2-40B4-BE49-F238E27FC236}">
              <a16:creationId xmlns:a16="http://schemas.microsoft.com/office/drawing/2014/main" id="{B21612FE-461B-43B4-9B69-211509739359}"/>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1" name="フローチャート: 判断 510">
          <a:extLst>
            <a:ext uri="{FF2B5EF4-FFF2-40B4-BE49-F238E27FC236}">
              <a16:creationId xmlns:a16="http://schemas.microsoft.com/office/drawing/2014/main" id="{1CDDBDBF-35C1-4439-B88E-FBA6C4074F57}"/>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2" name="フローチャート: 判断 511">
          <a:extLst>
            <a:ext uri="{FF2B5EF4-FFF2-40B4-BE49-F238E27FC236}">
              <a16:creationId xmlns:a16="http://schemas.microsoft.com/office/drawing/2014/main" id="{D43980BC-16F8-49A0-B0A4-8DAA5DA2979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3" name="フローチャート: 判断 512">
          <a:extLst>
            <a:ext uri="{FF2B5EF4-FFF2-40B4-BE49-F238E27FC236}">
              <a16:creationId xmlns:a16="http://schemas.microsoft.com/office/drawing/2014/main" id="{472344BE-B5F0-48A3-A2B0-372D280C2B24}"/>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88A4CC44-896A-45F0-AECA-66D4061187C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C30477AD-51F0-4B82-B9DD-0774826C74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53C5C6BA-23FD-4E73-98CC-69F7A6B9DC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C045A66-7A22-43B4-B11E-C08CC597A99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DE415A4D-67AC-4E73-BFB7-FD0A98318C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138068</xdr:rowOff>
    </xdr:from>
    <xdr:to>
      <xdr:col>116</xdr:col>
      <xdr:colOff>114300</xdr:colOff>
      <xdr:row>86</xdr:row>
      <xdr:rowOff>68218</xdr:rowOff>
    </xdr:to>
    <xdr:sp macro="" textlink="">
      <xdr:nvSpPr>
        <xdr:cNvPr id="519" name="楕円 518">
          <a:extLst>
            <a:ext uri="{FF2B5EF4-FFF2-40B4-BE49-F238E27FC236}">
              <a16:creationId xmlns:a16="http://schemas.microsoft.com/office/drawing/2014/main" id="{E7A96134-BB2C-4EF7-9C39-BB1C638FDEF1}"/>
            </a:ext>
          </a:extLst>
        </xdr:cNvPr>
        <xdr:cNvSpPr/>
      </xdr:nvSpPr>
      <xdr:spPr>
        <a:xfrm>
          <a:off x="221107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116495</xdr:rowOff>
    </xdr:from>
    <xdr:ext cx="469744" cy="259045"/>
    <xdr:sp macro="" textlink="">
      <xdr:nvSpPr>
        <xdr:cNvPr id="520" name="【消防施設】&#10;一人当たり面積該当値テキスト">
          <a:extLst>
            <a:ext uri="{FF2B5EF4-FFF2-40B4-BE49-F238E27FC236}">
              <a16:creationId xmlns:a16="http://schemas.microsoft.com/office/drawing/2014/main" id="{3D363D4F-8ACD-460F-8F0D-BF843887AAED}"/>
            </a:ext>
          </a:extLst>
        </xdr:cNvPr>
        <xdr:cNvSpPr txBox="1"/>
      </xdr:nvSpPr>
      <xdr:spPr>
        <a:xfrm>
          <a:off x="22199600" y="146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521" name="楕円 520">
          <a:extLst>
            <a:ext uri="{FF2B5EF4-FFF2-40B4-BE49-F238E27FC236}">
              <a16:creationId xmlns:a16="http://schemas.microsoft.com/office/drawing/2014/main" id="{7B6D8ABC-73CD-4FBF-8D2C-84E289324227}"/>
            </a:ext>
          </a:extLst>
        </xdr:cNvPr>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17418</xdr:rowOff>
    </xdr:from>
    <xdr:to>
      <xdr:col>116</xdr:col>
      <xdr:colOff>63500</xdr:colOff>
      <xdr:row>86</xdr:row>
      <xdr:rowOff>22861</xdr:rowOff>
    </xdr:to>
    <xdr:cxnSp macro="">
      <xdr:nvCxnSpPr>
        <xdr:cNvPr id="522" name="直線コネクタ 521">
          <a:extLst>
            <a:ext uri="{FF2B5EF4-FFF2-40B4-BE49-F238E27FC236}">
              <a16:creationId xmlns:a16="http://schemas.microsoft.com/office/drawing/2014/main" id="{CE966994-52CC-4D84-92A3-FE4A8EB63265}"/>
            </a:ext>
          </a:extLst>
        </xdr:cNvPr>
        <xdr:cNvCxnSpPr/>
      </xdr:nvCxnSpPr>
      <xdr:spPr>
        <a:xfrm flipV="1">
          <a:off x="21323300" y="1476211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145687</xdr:rowOff>
    </xdr:from>
    <xdr:to>
      <xdr:col>107</xdr:col>
      <xdr:colOff>101600</xdr:colOff>
      <xdr:row>86</xdr:row>
      <xdr:rowOff>75837</xdr:rowOff>
    </xdr:to>
    <xdr:sp macro="" textlink="">
      <xdr:nvSpPr>
        <xdr:cNvPr id="523" name="楕円 522">
          <a:extLst>
            <a:ext uri="{FF2B5EF4-FFF2-40B4-BE49-F238E27FC236}">
              <a16:creationId xmlns:a16="http://schemas.microsoft.com/office/drawing/2014/main" id="{35E0278D-0D20-470A-8F07-825A36AAA5D6}"/>
            </a:ext>
          </a:extLst>
        </xdr:cNvPr>
        <xdr:cNvSpPr/>
      </xdr:nvSpPr>
      <xdr:spPr>
        <a:xfrm>
          <a:off x="20383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25037</xdr:rowOff>
    </xdr:to>
    <xdr:cxnSp macro="">
      <xdr:nvCxnSpPr>
        <xdr:cNvPr id="524" name="直線コネクタ 523">
          <a:extLst>
            <a:ext uri="{FF2B5EF4-FFF2-40B4-BE49-F238E27FC236}">
              <a16:creationId xmlns:a16="http://schemas.microsoft.com/office/drawing/2014/main" id="{A408A2A4-325A-45E7-B4DB-BA8D59E5D3F2}"/>
            </a:ext>
          </a:extLst>
        </xdr:cNvPr>
        <xdr:cNvCxnSpPr/>
      </xdr:nvCxnSpPr>
      <xdr:spPr>
        <a:xfrm flipV="1">
          <a:off x="20434300" y="147675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147864</xdr:rowOff>
    </xdr:from>
    <xdr:to>
      <xdr:col>102</xdr:col>
      <xdr:colOff>165100</xdr:colOff>
      <xdr:row>86</xdr:row>
      <xdr:rowOff>78014</xdr:rowOff>
    </xdr:to>
    <xdr:sp macro="" textlink="">
      <xdr:nvSpPr>
        <xdr:cNvPr id="525" name="楕円 524">
          <a:extLst>
            <a:ext uri="{FF2B5EF4-FFF2-40B4-BE49-F238E27FC236}">
              <a16:creationId xmlns:a16="http://schemas.microsoft.com/office/drawing/2014/main" id="{FE1D6D0B-1B24-49B4-BA4B-75E9D62DB2C1}"/>
            </a:ext>
          </a:extLst>
        </xdr:cNvPr>
        <xdr:cNvSpPr/>
      </xdr:nvSpPr>
      <xdr:spPr>
        <a:xfrm>
          <a:off x="19494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25037</xdr:rowOff>
    </xdr:from>
    <xdr:to>
      <xdr:col>107</xdr:col>
      <xdr:colOff>50800</xdr:colOff>
      <xdr:row>86</xdr:row>
      <xdr:rowOff>27214</xdr:rowOff>
    </xdr:to>
    <xdr:cxnSp macro="">
      <xdr:nvCxnSpPr>
        <xdr:cNvPr id="526" name="直線コネクタ 525">
          <a:extLst>
            <a:ext uri="{FF2B5EF4-FFF2-40B4-BE49-F238E27FC236}">
              <a16:creationId xmlns:a16="http://schemas.microsoft.com/office/drawing/2014/main" id="{653EF26C-F966-435E-857A-CCF82C94BB18}"/>
            </a:ext>
          </a:extLst>
        </xdr:cNvPr>
        <xdr:cNvCxnSpPr/>
      </xdr:nvCxnSpPr>
      <xdr:spPr>
        <a:xfrm flipV="1">
          <a:off x="19545300" y="1476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27577</xdr:rowOff>
    </xdr:from>
    <xdr:to>
      <xdr:col>98</xdr:col>
      <xdr:colOff>38100</xdr:colOff>
      <xdr:row>86</xdr:row>
      <xdr:rowOff>129177</xdr:rowOff>
    </xdr:to>
    <xdr:sp macro="" textlink="">
      <xdr:nvSpPr>
        <xdr:cNvPr id="527" name="楕円 526">
          <a:extLst>
            <a:ext uri="{FF2B5EF4-FFF2-40B4-BE49-F238E27FC236}">
              <a16:creationId xmlns:a16="http://schemas.microsoft.com/office/drawing/2014/main" id="{15736E3C-B04D-4D41-B225-AC6856C7E8C6}"/>
            </a:ext>
          </a:extLst>
        </xdr:cNvPr>
        <xdr:cNvSpPr/>
      </xdr:nvSpPr>
      <xdr:spPr>
        <a:xfrm>
          <a:off x="18605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27214</xdr:rowOff>
    </xdr:from>
    <xdr:to>
      <xdr:col>102</xdr:col>
      <xdr:colOff>114300</xdr:colOff>
      <xdr:row>86</xdr:row>
      <xdr:rowOff>78377</xdr:rowOff>
    </xdr:to>
    <xdr:cxnSp macro="">
      <xdr:nvCxnSpPr>
        <xdr:cNvPr id="528" name="直線コネクタ 527">
          <a:extLst>
            <a:ext uri="{FF2B5EF4-FFF2-40B4-BE49-F238E27FC236}">
              <a16:creationId xmlns:a16="http://schemas.microsoft.com/office/drawing/2014/main" id="{5DA91B76-CA70-4F51-AFF9-C810C92631A1}"/>
            </a:ext>
          </a:extLst>
        </xdr:cNvPr>
        <xdr:cNvCxnSpPr/>
      </xdr:nvCxnSpPr>
      <xdr:spPr>
        <a:xfrm flipV="1">
          <a:off x="18656300" y="14771914"/>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29" name="n_1aveValue【消防施設】&#10;一人当たり面積">
          <a:extLst>
            <a:ext uri="{FF2B5EF4-FFF2-40B4-BE49-F238E27FC236}">
              <a16:creationId xmlns:a16="http://schemas.microsoft.com/office/drawing/2014/main" id="{20C30D54-60D8-49AE-B2B8-4BF7F6A42ED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0" name="n_2aveValue【消防施設】&#10;一人当たり面積">
          <a:extLst>
            <a:ext uri="{FF2B5EF4-FFF2-40B4-BE49-F238E27FC236}">
              <a16:creationId xmlns:a16="http://schemas.microsoft.com/office/drawing/2014/main" id="{D22A9EAB-F252-43A3-8D60-68EAD2795095}"/>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1" name="n_3aveValue【消防施設】&#10;一人当たり面積">
          <a:extLst>
            <a:ext uri="{FF2B5EF4-FFF2-40B4-BE49-F238E27FC236}">
              <a16:creationId xmlns:a16="http://schemas.microsoft.com/office/drawing/2014/main" id="{D14ECBE8-C586-40E1-B24A-9D07EF1FA95F}"/>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2" name="n_4aveValue【消防施設】&#10;一人当たり面積">
          <a:extLst>
            <a:ext uri="{FF2B5EF4-FFF2-40B4-BE49-F238E27FC236}">
              <a16:creationId xmlns:a16="http://schemas.microsoft.com/office/drawing/2014/main" id="{2318C561-C61D-45BE-8C22-702F6042E67F}"/>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533" name="n_1mainValue【消防施設】&#10;一人当たり面積">
          <a:extLst>
            <a:ext uri="{FF2B5EF4-FFF2-40B4-BE49-F238E27FC236}">
              <a16:creationId xmlns:a16="http://schemas.microsoft.com/office/drawing/2014/main" id="{8042A201-9E06-49D8-A89F-54DC6F1373FF}"/>
            </a:ext>
          </a:extLst>
        </xdr:cNvPr>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66964</xdr:rowOff>
    </xdr:from>
    <xdr:ext cx="469744" cy="259045"/>
    <xdr:sp macro="" textlink="">
      <xdr:nvSpPr>
        <xdr:cNvPr id="534" name="n_2mainValue【消防施設】&#10;一人当たり面積">
          <a:extLst>
            <a:ext uri="{FF2B5EF4-FFF2-40B4-BE49-F238E27FC236}">
              <a16:creationId xmlns:a16="http://schemas.microsoft.com/office/drawing/2014/main" id="{937BD32D-F50F-4F06-9224-5F942232C6D1}"/>
            </a:ext>
          </a:extLst>
        </xdr:cNvPr>
        <xdr:cNvSpPr txBox="1"/>
      </xdr:nvSpPr>
      <xdr:spPr>
        <a:xfrm>
          <a:off x="20199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69141</xdr:rowOff>
    </xdr:from>
    <xdr:ext cx="469744" cy="259045"/>
    <xdr:sp macro="" textlink="">
      <xdr:nvSpPr>
        <xdr:cNvPr id="535" name="n_3mainValue【消防施設】&#10;一人当たり面積">
          <a:extLst>
            <a:ext uri="{FF2B5EF4-FFF2-40B4-BE49-F238E27FC236}">
              <a16:creationId xmlns:a16="http://schemas.microsoft.com/office/drawing/2014/main" id="{CAEFC6B6-73E9-4BF1-B6FB-A4CF57010517}"/>
            </a:ext>
          </a:extLst>
        </xdr:cNvPr>
        <xdr:cNvSpPr txBox="1"/>
      </xdr:nvSpPr>
      <xdr:spPr>
        <a:xfrm>
          <a:off x="19310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120304</xdr:rowOff>
    </xdr:from>
    <xdr:ext cx="469744" cy="259045"/>
    <xdr:sp macro="" textlink="">
      <xdr:nvSpPr>
        <xdr:cNvPr id="536" name="n_4mainValue【消防施設】&#10;一人当たり面積">
          <a:extLst>
            <a:ext uri="{FF2B5EF4-FFF2-40B4-BE49-F238E27FC236}">
              <a16:creationId xmlns:a16="http://schemas.microsoft.com/office/drawing/2014/main" id="{F85A9098-1C87-4CDE-A61C-7FB99371746E}"/>
            </a:ext>
          </a:extLst>
        </xdr:cNvPr>
        <xdr:cNvSpPr txBox="1"/>
      </xdr:nvSpPr>
      <xdr:spPr>
        <a:xfrm>
          <a:off x="18421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64B433A2-3A55-4A7C-A391-84EDED5802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EAFD1F8E-3CD3-492E-9020-E4ED2AA4DB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6C579021-8DFC-4B19-BF98-68F98D9B73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95910461-FCC2-4C84-8A36-A4FAE9E239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1403BF5E-916C-49A2-AF87-3269045402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C605B249-6333-41A6-B474-9414A15D00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54195D59-064B-4518-BDB3-AECBC5F7E3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E8270521-0ECF-4E82-9786-9344E216B20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254A4621-7212-41CC-B8EF-668A270862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8DB3D81F-3729-4E24-B298-76F2DB8916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B2873948-391A-4A1B-9307-2D51F16889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BF2B0D6F-2926-465E-BC51-FC7D9D4CB3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02BAAFFD-1AA9-47C0-A3C5-3BB5813D37D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0E8EA84A-F956-4596-B5EE-13ABE99B29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5AED33E2-A965-41FE-B997-0CA7975E72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334313E1-8A0F-4B3A-B806-065E12F8342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F2CBCA3B-B8D2-47DC-845C-4432A384C9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ECC908D4-2877-4A9A-AC26-15CCD18AEE8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5D2368ED-75FD-488F-A190-D4DC1A4357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2F3576CC-8CFE-48CE-8281-DF26D7CA96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DC9259FD-C1B8-4850-A9D4-877D64D1D8B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6D90AA11-B0CF-4EDF-97FE-F860C2D8CF3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E91F6224-8474-4108-B70C-4F7648CB226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D0EC744D-A5BD-4D7E-9D46-444F2F1DF6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FA09B581-5624-46CF-AEE0-5C18941C31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068E52EA-84D9-4967-A499-71D4ADE0C506}"/>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41F5F885-F33C-48C4-9E8B-5EF82128046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98005D76-F10D-4590-8BA5-E02D900C7B1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5" name="【庁舎】&#10;有形固定資産減価償却率最大値テキスト">
          <a:extLst>
            <a:ext uri="{FF2B5EF4-FFF2-40B4-BE49-F238E27FC236}">
              <a16:creationId xmlns:a16="http://schemas.microsoft.com/office/drawing/2014/main" id="{0DC5C226-B8C3-4709-9DE4-B9568825D0FB}"/>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6" name="直線コネクタ 565">
          <a:extLst>
            <a:ext uri="{FF2B5EF4-FFF2-40B4-BE49-F238E27FC236}">
              <a16:creationId xmlns:a16="http://schemas.microsoft.com/office/drawing/2014/main" id="{04B26D7C-B4B7-4C0C-8D5C-0B86B5AFDB99}"/>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67" name="【庁舎】&#10;有形固定資産減価償却率平均値テキスト">
          <a:extLst>
            <a:ext uri="{FF2B5EF4-FFF2-40B4-BE49-F238E27FC236}">
              <a16:creationId xmlns:a16="http://schemas.microsoft.com/office/drawing/2014/main" id="{9ACB7D5B-2BD5-4CE5-9CDF-D65246EDE44B}"/>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8" name="フローチャート: 判断 567">
          <a:extLst>
            <a:ext uri="{FF2B5EF4-FFF2-40B4-BE49-F238E27FC236}">
              <a16:creationId xmlns:a16="http://schemas.microsoft.com/office/drawing/2014/main" id="{99C5778F-614B-4865-868A-F8A53793E6D2}"/>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69" name="フローチャート: 判断 568">
          <a:extLst>
            <a:ext uri="{FF2B5EF4-FFF2-40B4-BE49-F238E27FC236}">
              <a16:creationId xmlns:a16="http://schemas.microsoft.com/office/drawing/2014/main" id="{4CB38297-0FCA-4A13-8CFF-3B0AE01FC281}"/>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0" name="フローチャート: 判断 569">
          <a:extLst>
            <a:ext uri="{FF2B5EF4-FFF2-40B4-BE49-F238E27FC236}">
              <a16:creationId xmlns:a16="http://schemas.microsoft.com/office/drawing/2014/main" id="{BEC7482A-F99C-4DBA-AD56-21D5279D31CF}"/>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1" name="フローチャート: 判断 570">
          <a:extLst>
            <a:ext uri="{FF2B5EF4-FFF2-40B4-BE49-F238E27FC236}">
              <a16:creationId xmlns:a16="http://schemas.microsoft.com/office/drawing/2014/main" id="{2F3FDF1D-7003-4079-BC2A-3BD5E6AE1E6F}"/>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2" name="フローチャート: 判断 571">
          <a:extLst>
            <a:ext uri="{FF2B5EF4-FFF2-40B4-BE49-F238E27FC236}">
              <a16:creationId xmlns:a16="http://schemas.microsoft.com/office/drawing/2014/main" id="{385D8043-3F46-4FC4-BB4E-0ED92F893CDB}"/>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3F7ADFCC-06A0-4147-9CC2-3648936C68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26C02DFE-CBC1-4F6B-8C84-FA9398C403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1B8F9856-1A72-4E55-B0D5-647A33564E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1830FFA7-E16A-4E1E-9B0F-793653024C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AD673330-C133-4D7D-85E4-DB7669C4DD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578" name="楕円 577">
          <a:extLst>
            <a:ext uri="{FF2B5EF4-FFF2-40B4-BE49-F238E27FC236}">
              <a16:creationId xmlns:a16="http://schemas.microsoft.com/office/drawing/2014/main" id="{7E3240C3-6481-4F7F-9564-1F8435B052A9}"/>
            </a:ext>
          </a:extLst>
        </xdr:cNvPr>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155683</xdr:rowOff>
    </xdr:from>
    <xdr:ext cx="405111" cy="259045"/>
    <xdr:sp macro="" textlink="">
      <xdr:nvSpPr>
        <xdr:cNvPr id="579" name="【庁舎】&#10;有形固定資産減価償却率該当値テキスト">
          <a:extLst>
            <a:ext uri="{FF2B5EF4-FFF2-40B4-BE49-F238E27FC236}">
              <a16:creationId xmlns:a16="http://schemas.microsoft.com/office/drawing/2014/main" id="{9DEF3E4B-8AD6-4369-B965-3B75373097C5}"/>
            </a:ext>
          </a:extLst>
        </xdr:cNvPr>
        <xdr:cNvSpPr txBox="1"/>
      </xdr:nvSpPr>
      <xdr:spPr>
        <a:xfrm>
          <a:off x="16357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580" name="楕円 579">
          <a:extLst>
            <a:ext uri="{FF2B5EF4-FFF2-40B4-BE49-F238E27FC236}">
              <a16:creationId xmlns:a16="http://schemas.microsoft.com/office/drawing/2014/main" id="{5E998214-22D5-41DA-8D36-6887A60911DF}"/>
            </a:ext>
          </a:extLst>
        </xdr:cNvPr>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56606</xdr:rowOff>
    </xdr:to>
    <xdr:cxnSp macro="">
      <xdr:nvCxnSpPr>
        <xdr:cNvPr id="581" name="直線コネクタ 580">
          <a:extLst>
            <a:ext uri="{FF2B5EF4-FFF2-40B4-BE49-F238E27FC236}">
              <a16:creationId xmlns:a16="http://schemas.microsoft.com/office/drawing/2014/main" id="{A51BDA80-EAA2-4726-9ED0-6EB5CA4FEB88}"/>
            </a:ext>
          </a:extLst>
        </xdr:cNvPr>
        <xdr:cNvCxnSpPr/>
      </xdr:nvCxnSpPr>
      <xdr:spPr>
        <a:xfrm>
          <a:off x="15481300" y="185568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126637</xdr:rowOff>
    </xdr:from>
    <xdr:to>
      <xdr:col>76</xdr:col>
      <xdr:colOff>165100</xdr:colOff>
      <xdr:row>108</xdr:row>
      <xdr:rowOff>56787</xdr:rowOff>
    </xdr:to>
    <xdr:sp macro="" textlink="">
      <xdr:nvSpPr>
        <xdr:cNvPr id="582" name="楕円 581">
          <a:extLst>
            <a:ext uri="{FF2B5EF4-FFF2-40B4-BE49-F238E27FC236}">
              <a16:creationId xmlns:a16="http://schemas.microsoft.com/office/drawing/2014/main" id="{C3E612A0-84BA-4C9B-B22C-B86CBC2A9646}"/>
            </a:ext>
          </a:extLst>
        </xdr:cNvPr>
        <xdr:cNvSpPr/>
      </xdr:nvSpPr>
      <xdr:spPr>
        <a:xfrm>
          <a:off x="14541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xdr:rowOff>
    </xdr:from>
    <xdr:to>
      <xdr:col>81</xdr:col>
      <xdr:colOff>50800</xdr:colOff>
      <xdr:row>108</xdr:row>
      <xdr:rowOff>40277</xdr:rowOff>
    </xdr:to>
    <xdr:cxnSp macro="">
      <xdr:nvCxnSpPr>
        <xdr:cNvPr id="583" name="直線コネクタ 582">
          <a:extLst>
            <a:ext uri="{FF2B5EF4-FFF2-40B4-BE49-F238E27FC236}">
              <a16:creationId xmlns:a16="http://schemas.microsoft.com/office/drawing/2014/main" id="{42B512F2-F5E0-4BC0-8D23-3511E48E2E71}"/>
            </a:ext>
          </a:extLst>
        </xdr:cNvPr>
        <xdr:cNvCxnSpPr/>
      </xdr:nvCxnSpPr>
      <xdr:spPr>
        <a:xfrm>
          <a:off x="14592300" y="185225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53158</xdr:rowOff>
    </xdr:from>
    <xdr:to>
      <xdr:col>72</xdr:col>
      <xdr:colOff>38100</xdr:colOff>
      <xdr:row>107</xdr:row>
      <xdr:rowOff>154758</xdr:rowOff>
    </xdr:to>
    <xdr:sp macro="" textlink="">
      <xdr:nvSpPr>
        <xdr:cNvPr id="584" name="楕円 583">
          <a:extLst>
            <a:ext uri="{FF2B5EF4-FFF2-40B4-BE49-F238E27FC236}">
              <a16:creationId xmlns:a16="http://schemas.microsoft.com/office/drawing/2014/main" id="{DD21FF61-F62A-4313-BB93-3E1D2999A172}"/>
            </a:ext>
          </a:extLst>
        </xdr:cNvPr>
        <xdr:cNvSpPr/>
      </xdr:nvSpPr>
      <xdr:spPr>
        <a:xfrm>
          <a:off x="1365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103958</xdr:rowOff>
    </xdr:from>
    <xdr:to>
      <xdr:col>76</xdr:col>
      <xdr:colOff>114300</xdr:colOff>
      <xdr:row>108</xdr:row>
      <xdr:rowOff>5987</xdr:rowOff>
    </xdr:to>
    <xdr:cxnSp macro="">
      <xdr:nvCxnSpPr>
        <xdr:cNvPr id="585" name="直線コネクタ 584">
          <a:extLst>
            <a:ext uri="{FF2B5EF4-FFF2-40B4-BE49-F238E27FC236}">
              <a16:creationId xmlns:a16="http://schemas.microsoft.com/office/drawing/2014/main" id="{6C7139D0-B4F3-4906-9F80-03C52EA9E48B}"/>
            </a:ext>
          </a:extLst>
        </xdr:cNvPr>
        <xdr:cNvCxnSpPr/>
      </xdr:nvCxnSpPr>
      <xdr:spPr>
        <a:xfrm>
          <a:off x="13703300" y="184491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17236</xdr:rowOff>
    </xdr:from>
    <xdr:to>
      <xdr:col>67</xdr:col>
      <xdr:colOff>101600</xdr:colOff>
      <xdr:row>107</xdr:row>
      <xdr:rowOff>118836</xdr:rowOff>
    </xdr:to>
    <xdr:sp macro="" textlink="">
      <xdr:nvSpPr>
        <xdr:cNvPr id="586" name="楕円 585">
          <a:extLst>
            <a:ext uri="{FF2B5EF4-FFF2-40B4-BE49-F238E27FC236}">
              <a16:creationId xmlns:a16="http://schemas.microsoft.com/office/drawing/2014/main" id="{77A18415-FCD8-41B6-AEEC-0FB6585C376B}"/>
            </a:ext>
          </a:extLst>
        </xdr:cNvPr>
        <xdr:cNvSpPr/>
      </xdr:nvSpPr>
      <xdr:spPr>
        <a:xfrm>
          <a:off x="1276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68036</xdr:rowOff>
    </xdr:from>
    <xdr:to>
      <xdr:col>71</xdr:col>
      <xdr:colOff>177800</xdr:colOff>
      <xdr:row>107</xdr:row>
      <xdr:rowOff>103958</xdr:rowOff>
    </xdr:to>
    <xdr:cxnSp macro="">
      <xdr:nvCxnSpPr>
        <xdr:cNvPr id="587" name="直線コネクタ 586">
          <a:extLst>
            <a:ext uri="{FF2B5EF4-FFF2-40B4-BE49-F238E27FC236}">
              <a16:creationId xmlns:a16="http://schemas.microsoft.com/office/drawing/2014/main" id="{3FA8E24B-24DC-4799-9899-2288CFFC4EA8}"/>
            </a:ext>
          </a:extLst>
        </xdr:cNvPr>
        <xdr:cNvCxnSpPr/>
      </xdr:nvCxnSpPr>
      <xdr:spPr>
        <a:xfrm>
          <a:off x="12814300" y="18413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88" name="n_1aveValue【庁舎】&#10;有形固定資産減価償却率">
          <a:extLst>
            <a:ext uri="{FF2B5EF4-FFF2-40B4-BE49-F238E27FC236}">
              <a16:creationId xmlns:a16="http://schemas.microsoft.com/office/drawing/2014/main" id="{8D68042C-2C8A-4261-AEC3-A3D588A0C71D}"/>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89" name="n_2aveValue【庁舎】&#10;有形固定資産減価償却率">
          <a:extLst>
            <a:ext uri="{FF2B5EF4-FFF2-40B4-BE49-F238E27FC236}">
              <a16:creationId xmlns:a16="http://schemas.microsoft.com/office/drawing/2014/main" id="{FD36F1FA-9E50-44A0-91E6-83AEEF81912A}"/>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90" name="n_3aveValue【庁舎】&#10;有形固定資産減価償却率">
          <a:extLst>
            <a:ext uri="{FF2B5EF4-FFF2-40B4-BE49-F238E27FC236}">
              <a16:creationId xmlns:a16="http://schemas.microsoft.com/office/drawing/2014/main" id="{DE16CE28-14DE-4FD2-A4BD-52B284B9627E}"/>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1" name="n_4aveValue【庁舎】&#10;有形固定資産減価償却率">
          <a:extLst>
            <a:ext uri="{FF2B5EF4-FFF2-40B4-BE49-F238E27FC236}">
              <a16:creationId xmlns:a16="http://schemas.microsoft.com/office/drawing/2014/main" id="{B6E4BDCB-89AF-427F-B3B6-D151FBB76B71}"/>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592" name="n_1mainValue【庁舎】&#10;有形固定資産減価償却率">
          <a:extLst>
            <a:ext uri="{FF2B5EF4-FFF2-40B4-BE49-F238E27FC236}">
              <a16:creationId xmlns:a16="http://schemas.microsoft.com/office/drawing/2014/main" id="{77A57EB1-3620-43A1-8226-5A7C6CCE2ED4}"/>
            </a:ext>
          </a:extLst>
        </xdr:cNvPr>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47914</xdr:rowOff>
    </xdr:from>
    <xdr:ext cx="405111" cy="259045"/>
    <xdr:sp macro="" textlink="">
      <xdr:nvSpPr>
        <xdr:cNvPr id="593" name="n_2mainValue【庁舎】&#10;有形固定資産減価償却率">
          <a:extLst>
            <a:ext uri="{FF2B5EF4-FFF2-40B4-BE49-F238E27FC236}">
              <a16:creationId xmlns:a16="http://schemas.microsoft.com/office/drawing/2014/main" id="{33A38398-8E0A-4BC4-A0E3-DA6AF902176D}"/>
            </a:ext>
          </a:extLst>
        </xdr:cNvPr>
        <xdr:cNvSpPr txBox="1"/>
      </xdr:nvSpPr>
      <xdr:spPr>
        <a:xfrm>
          <a:off x="14389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145885</xdr:rowOff>
    </xdr:from>
    <xdr:ext cx="405111" cy="259045"/>
    <xdr:sp macro="" textlink="">
      <xdr:nvSpPr>
        <xdr:cNvPr id="594" name="n_3mainValue【庁舎】&#10;有形固定資産減価償却率">
          <a:extLst>
            <a:ext uri="{FF2B5EF4-FFF2-40B4-BE49-F238E27FC236}">
              <a16:creationId xmlns:a16="http://schemas.microsoft.com/office/drawing/2014/main" id="{3EF38AE1-8E65-4F41-B268-7EF9BC5EABEA}"/>
            </a:ext>
          </a:extLst>
        </xdr:cNvPr>
        <xdr:cNvSpPr txBox="1"/>
      </xdr:nvSpPr>
      <xdr:spPr>
        <a:xfrm>
          <a:off x="13500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109963</xdr:rowOff>
    </xdr:from>
    <xdr:ext cx="405111" cy="259045"/>
    <xdr:sp macro="" textlink="">
      <xdr:nvSpPr>
        <xdr:cNvPr id="595" name="n_4mainValue【庁舎】&#10;有形固定資産減価償却率">
          <a:extLst>
            <a:ext uri="{FF2B5EF4-FFF2-40B4-BE49-F238E27FC236}">
              <a16:creationId xmlns:a16="http://schemas.microsoft.com/office/drawing/2014/main" id="{863C2C14-72D0-4C1C-859B-061CECDE09B2}"/>
            </a:ext>
          </a:extLst>
        </xdr:cNvPr>
        <xdr:cNvSpPr txBox="1"/>
      </xdr:nvSpPr>
      <xdr:spPr>
        <a:xfrm>
          <a:off x="12611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23BA2EBD-F58B-4668-8959-3C8AB8C238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B1138FE3-FDE3-4952-87A4-D64F0F3EA3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C28AA3AF-CA2A-400C-ADFF-C4A654B856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53B7982D-BDBB-49EA-A2A2-1C119CFA02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28641E77-1065-45DB-AE4B-B434FC919D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29473040-A494-4ED5-9A95-30E1BE06CB1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9A6C2308-7331-43CA-9FAC-8642FA6996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9DF80B28-BF1A-42B8-863C-1E469027D4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5DC7CECC-B8E6-47E9-84A0-E81A56C883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AB106067-99B5-40FC-A883-EC054EA669D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a:extLst>
            <a:ext uri="{FF2B5EF4-FFF2-40B4-BE49-F238E27FC236}">
              <a16:creationId xmlns:a16="http://schemas.microsoft.com/office/drawing/2014/main" id="{EA5EA41C-426E-411E-A033-5154200F3AF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a:extLst>
            <a:ext uri="{FF2B5EF4-FFF2-40B4-BE49-F238E27FC236}">
              <a16:creationId xmlns:a16="http://schemas.microsoft.com/office/drawing/2014/main" id="{EB69AD97-F528-4161-A86B-4B1CFD03983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a:extLst>
            <a:ext uri="{FF2B5EF4-FFF2-40B4-BE49-F238E27FC236}">
              <a16:creationId xmlns:a16="http://schemas.microsoft.com/office/drawing/2014/main" id="{D3F85234-CD08-4405-B4A6-3D687EF0AAC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a:extLst>
            <a:ext uri="{FF2B5EF4-FFF2-40B4-BE49-F238E27FC236}">
              <a16:creationId xmlns:a16="http://schemas.microsoft.com/office/drawing/2014/main" id="{46B5CA97-3DD2-435C-A87F-CBBB8BF0D82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a:extLst>
            <a:ext uri="{FF2B5EF4-FFF2-40B4-BE49-F238E27FC236}">
              <a16:creationId xmlns:a16="http://schemas.microsoft.com/office/drawing/2014/main" id="{829EE4EA-5E4D-4980-9599-AD6E6C27B4E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a:extLst>
            <a:ext uri="{FF2B5EF4-FFF2-40B4-BE49-F238E27FC236}">
              <a16:creationId xmlns:a16="http://schemas.microsoft.com/office/drawing/2014/main" id="{8496EDA3-D46E-4BC8-96BE-2983FE646C9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a:extLst>
            <a:ext uri="{FF2B5EF4-FFF2-40B4-BE49-F238E27FC236}">
              <a16:creationId xmlns:a16="http://schemas.microsoft.com/office/drawing/2014/main" id="{C886AB09-043A-4FDA-9DB2-15BB1E796E4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a:extLst>
            <a:ext uri="{FF2B5EF4-FFF2-40B4-BE49-F238E27FC236}">
              <a16:creationId xmlns:a16="http://schemas.microsoft.com/office/drawing/2014/main" id="{E3CA842B-4A57-4490-99EB-7856B536973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14034B17-823B-47C4-9402-09F716EB27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EA83668E-6C23-4FE5-A3C7-36BB16FD52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A5A1268D-BC21-40E4-94B8-C76D63F2DA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17" name="直線コネクタ 616">
          <a:extLst>
            <a:ext uri="{FF2B5EF4-FFF2-40B4-BE49-F238E27FC236}">
              <a16:creationId xmlns:a16="http://schemas.microsoft.com/office/drawing/2014/main" id="{9D01D31D-B255-45C9-8756-A8FC0ACEAA96}"/>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18" name="【庁舎】&#10;一人当たり面積最小値テキスト">
          <a:extLst>
            <a:ext uri="{FF2B5EF4-FFF2-40B4-BE49-F238E27FC236}">
              <a16:creationId xmlns:a16="http://schemas.microsoft.com/office/drawing/2014/main" id="{56E0CB0B-20A2-4472-9E18-64267331FE1F}"/>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19" name="直線コネクタ 618">
          <a:extLst>
            <a:ext uri="{FF2B5EF4-FFF2-40B4-BE49-F238E27FC236}">
              <a16:creationId xmlns:a16="http://schemas.microsoft.com/office/drawing/2014/main" id="{09B5515E-797E-47B3-A0A2-3B69534E97A7}"/>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0" name="【庁舎】&#10;一人当たり面積最大値テキスト">
          <a:extLst>
            <a:ext uri="{FF2B5EF4-FFF2-40B4-BE49-F238E27FC236}">
              <a16:creationId xmlns:a16="http://schemas.microsoft.com/office/drawing/2014/main" id="{1C264847-A9F9-414E-9840-D7479D665F7D}"/>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1" name="直線コネクタ 620">
          <a:extLst>
            <a:ext uri="{FF2B5EF4-FFF2-40B4-BE49-F238E27FC236}">
              <a16:creationId xmlns:a16="http://schemas.microsoft.com/office/drawing/2014/main" id="{D5BBA651-893A-4901-92C3-07298089B9D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2" name="【庁舎】&#10;一人当たり面積平均値テキスト">
          <a:extLst>
            <a:ext uri="{FF2B5EF4-FFF2-40B4-BE49-F238E27FC236}">
              <a16:creationId xmlns:a16="http://schemas.microsoft.com/office/drawing/2014/main" id="{223F5959-891B-4B79-ACA4-4BFC77E2B571}"/>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3" name="フローチャート: 判断 622">
          <a:extLst>
            <a:ext uri="{FF2B5EF4-FFF2-40B4-BE49-F238E27FC236}">
              <a16:creationId xmlns:a16="http://schemas.microsoft.com/office/drawing/2014/main" id="{D9AB25F8-B116-4001-869C-E3865790A0BC}"/>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4" name="フローチャート: 判断 623">
          <a:extLst>
            <a:ext uri="{FF2B5EF4-FFF2-40B4-BE49-F238E27FC236}">
              <a16:creationId xmlns:a16="http://schemas.microsoft.com/office/drawing/2014/main" id="{2132F58C-EA80-413A-B5F1-E794950AEBE1}"/>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5" name="フローチャート: 判断 624">
          <a:extLst>
            <a:ext uri="{FF2B5EF4-FFF2-40B4-BE49-F238E27FC236}">
              <a16:creationId xmlns:a16="http://schemas.microsoft.com/office/drawing/2014/main" id="{4AFDE9DD-D85F-4A2A-8439-7244C81923DB}"/>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6" name="フローチャート: 判断 625">
          <a:extLst>
            <a:ext uri="{FF2B5EF4-FFF2-40B4-BE49-F238E27FC236}">
              <a16:creationId xmlns:a16="http://schemas.microsoft.com/office/drawing/2014/main" id="{6D82B9EB-E6E4-4F9F-BC29-A6663E927B64}"/>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27" name="フローチャート: 判断 626">
          <a:extLst>
            <a:ext uri="{FF2B5EF4-FFF2-40B4-BE49-F238E27FC236}">
              <a16:creationId xmlns:a16="http://schemas.microsoft.com/office/drawing/2014/main" id="{D6B9E904-111B-40B3-A061-B115E93D07C4}"/>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75152AF3-6972-40FC-88F2-2C7E73ABEA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F1D6DE57-22AE-48EE-9F8C-02294180EB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472A53DA-8A17-409F-9C1F-4ADC032368F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D29BECE5-A3D4-4912-BBE2-ED2735AA44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EF4A982-D3CE-418D-BC79-ABD72864E6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37745</xdr:rowOff>
    </xdr:from>
    <xdr:to>
      <xdr:col>116</xdr:col>
      <xdr:colOff>114300</xdr:colOff>
      <xdr:row>107</xdr:row>
      <xdr:rowOff>139345</xdr:rowOff>
    </xdr:to>
    <xdr:sp macro="" textlink="">
      <xdr:nvSpPr>
        <xdr:cNvPr id="633" name="楕円 632">
          <a:extLst>
            <a:ext uri="{FF2B5EF4-FFF2-40B4-BE49-F238E27FC236}">
              <a16:creationId xmlns:a16="http://schemas.microsoft.com/office/drawing/2014/main" id="{067A2DD9-6A18-46E9-8B48-B6E09BDDC279}"/>
            </a:ext>
          </a:extLst>
        </xdr:cNvPr>
        <xdr:cNvSpPr/>
      </xdr:nvSpPr>
      <xdr:spPr>
        <a:xfrm>
          <a:off x="22110700" y="18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124122</xdr:rowOff>
    </xdr:from>
    <xdr:ext cx="469744" cy="259045"/>
    <xdr:sp macro="" textlink="">
      <xdr:nvSpPr>
        <xdr:cNvPr id="634" name="【庁舎】&#10;一人当たり面積該当値テキスト">
          <a:extLst>
            <a:ext uri="{FF2B5EF4-FFF2-40B4-BE49-F238E27FC236}">
              <a16:creationId xmlns:a16="http://schemas.microsoft.com/office/drawing/2014/main" id="{FD13F0F1-06AF-4D04-9234-3B4659098202}"/>
            </a:ext>
          </a:extLst>
        </xdr:cNvPr>
        <xdr:cNvSpPr txBox="1"/>
      </xdr:nvSpPr>
      <xdr:spPr>
        <a:xfrm>
          <a:off x="22199600" y="1829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40945</xdr:rowOff>
    </xdr:from>
    <xdr:to>
      <xdr:col>112</xdr:col>
      <xdr:colOff>38100</xdr:colOff>
      <xdr:row>107</xdr:row>
      <xdr:rowOff>142545</xdr:rowOff>
    </xdr:to>
    <xdr:sp macro="" textlink="">
      <xdr:nvSpPr>
        <xdr:cNvPr id="635" name="楕円 634">
          <a:extLst>
            <a:ext uri="{FF2B5EF4-FFF2-40B4-BE49-F238E27FC236}">
              <a16:creationId xmlns:a16="http://schemas.microsoft.com/office/drawing/2014/main" id="{C4705ECF-09AD-4A1B-8166-7D459C809159}"/>
            </a:ext>
          </a:extLst>
        </xdr:cNvPr>
        <xdr:cNvSpPr/>
      </xdr:nvSpPr>
      <xdr:spPr>
        <a:xfrm>
          <a:off x="21272500" y="18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88545</xdr:rowOff>
    </xdr:from>
    <xdr:to>
      <xdr:col>116</xdr:col>
      <xdr:colOff>63500</xdr:colOff>
      <xdr:row>107</xdr:row>
      <xdr:rowOff>91745</xdr:rowOff>
    </xdr:to>
    <xdr:cxnSp macro="">
      <xdr:nvCxnSpPr>
        <xdr:cNvPr id="636" name="直線コネクタ 635">
          <a:extLst>
            <a:ext uri="{FF2B5EF4-FFF2-40B4-BE49-F238E27FC236}">
              <a16:creationId xmlns:a16="http://schemas.microsoft.com/office/drawing/2014/main" id="{4A7BAC14-9647-40C5-B555-04EBA0998911}"/>
            </a:ext>
          </a:extLst>
        </xdr:cNvPr>
        <xdr:cNvCxnSpPr/>
      </xdr:nvCxnSpPr>
      <xdr:spPr>
        <a:xfrm flipV="1">
          <a:off x="21323300" y="1843369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43687</xdr:rowOff>
    </xdr:from>
    <xdr:to>
      <xdr:col>107</xdr:col>
      <xdr:colOff>101600</xdr:colOff>
      <xdr:row>107</xdr:row>
      <xdr:rowOff>145287</xdr:rowOff>
    </xdr:to>
    <xdr:sp macro="" textlink="">
      <xdr:nvSpPr>
        <xdr:cNvPr id="637" name="楕円 636">
          <a:extLst>
            <a:ext uri="{FF2B5EF4-FFF2-40B4-BE49-F238E27FC236}">
              <a16:creationId xmlns:a16="http://schemas.microsoft.com/office/drawing/2014/main" id="{C05126E4-57BA-4060-B976-E500CA7B60A8}"/>
            </a:ext>
          </a:extLst>
        </xdr:cNvPr>
        <xdr:cNvSpPr/>
      </xdr:nvSpPr>
      <xdr:spPr>
        <a:xfrm>
          <a:off x="20383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91745</xdr:rowOff>
    </xdr:from>
    <xdr:to>
      <xdr:col>111</xdr:col>
      <xdr:colOff>177800</xdr:colOff>
      <xdr:row>107</xdr:row>
      <xdr:rowOff>94487</xdr:rowOff>
    </xdr:to>
    <xdr:cxnSp macro="">
      <xdr:nvCxnSpPr>
        <xdr:cNvPr id="638" name="直線コネクタ 637">
          <a:extLst>
            <a:ext uri="{FF2B5EF4-FFF2-40B4-BE49-F238E27FC236}">
              <a16:creationId xmlns:a16="http://schemas.microsoft.com/office/drawing/2014/main" id="{6AB4B358-D51A-4AEB-B5BA-DC4D22471F7B}"/>
            </a:ext>
          </a:extLst>
        </xdr:cNvPr>
        <xdr:cNvCxnSpPr/>
      </xdr:nvCxnSpPr>
      <xdr:spPr>
        <a:xfrm flipV="1">
          <a:off x="20434300" y="1843689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45059</xdr:rowOff>
    </xdr:from>
    <xdr:to>
      <xdr:col>102</xdr:col>
      <xdr:colOff>165100</xdr:colOff>
      <xdr:row>107</xdr:row>
      <xdr:rowOff>146659</xdr:rowOff>
    </xdr:to>
    <xdr:sp macro="" textlink="">
      <xdr:nvSpPr>
        <xdr:cNvPr id="639" name="楕円 638">
          <a:extLst>
            <a:ext uri="{FF2B5EF4-FFF2-40B4-BE49-F238E27FC236}">
              <a16:creationId xmlns:a16="http://schemas.microsoft.com/office/drawing/2014/main" id="{45B155A9-9102-432A-A2D7-554E04C281E4}"/>
            </a:ext>
          </a:extLst>
        </xdr:cNvPr>
        <xdr:cNvSpPr/>
      </xdr:nvSpPr>
      <xdr:spPr>
        <a:xfrm>
          <a:off x="19494500" y="18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94487</xdr:rowOff>
    </xdr:from>
    <xdr:to>
      <xdr:col>107</xdr:col>
      <xdr:colOff>50800</xdr:colOff>
      <xdr:row>107</xdr:row>
      <xdr:rowOff>95859</xdr:rowOff>
    </xdr:to>
    <xdr:cxnSp macro="">
      <xdr:nvCxnSpPr>
        <xdr:cNvPr id="640" name="直線コネクタ 639">
          <a:extLst>
            <a:ext uri="{FF2B5EF4-FFF2-40B4-BE49-F238E27FC236}">
              <a16:creationId xmlns:a16="http://schemas.microsoft.com/office/drawing/2014/main" id="{E0CC21BA-C847-4377-AF70-E496665527AA}"/>
            </a:ext>
          </a:extLst>
        </xdr:cNvPr>
        <xdr:cNvCxnSpPr/>
      </xdr:nvCxnSpPr>
      <xdr:spPr>
        <a:xfrm flipV="1">
          <a:off x="19545300" y="184396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47346</xdr:rowOff>
    </xdr:from>
    <xdr:to>
      <xdr:col>98</xdr:col>
      <xdr:colOff>38100</xdr:colOff>
      <xdr:row>107</xdr:row>
      <xdr:rowOff>148946</xdr:rowOff>
    </xdr:to>
    <xdr:sp macro="" textlink="">
      <xdr:nvSpPr>
        <xdr:cNvPr id="641" name="楕円 640">
          <a:extLst>
            <a:ext uri="{FF2B5EF4-FFF2-40B4-BE49-F238E27FC236}">
              <a16:creationId xmlns:a16="http://schemas.microsoft.com/office/drawing/2014/main" id="{6624ABF3-1E0C-4AC2-8957-9D06CE3A5312}"/>
            </a:ext>
          </a:extLst>
        </xdr:cNvPr>
        <xdr:cNvSpPr/>
      </xdr:nvSpPr>
      <xdr:spPr>
        <a:xfrm>
          <a:off x="186055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95859</xdr:rowOff>
    </xdr:from>
    <xdr:to>
      <xdr:col>102</xdr:col>
      <xdr:colOff>114300</xdr:colOff>
      <xdr:row>107</xdr:row>
      <xdr:rowOff>98146</xdr:rowOff>
    </xdr:to>
    <xdr:cxnSp macro="">
      <xdr:nvCxnSpPr>
        <xdr:cNvPr id="642" name="直線コネクタ 641">
          <a:extLst>
            <a:ext uri="{FF2B5EF4-FFF2-40B4-BE49-F238E27FC236}">
              <a16:creationId xmlns:a16="http://schemas.microsoft.com/office/drawing/2014/main" id="{9BC4DCE2-AE5A-4B25-AB90-17AE42CCB8C8}"/>
            </a:ext>
          </a:extLst>
        </xdr:cNvPr>
        <xdr:cNvCxnSpPr/>
      </xdr:nvCxnSpPr>
      <xdr:spPr>
        <a:xfrm flipV="1">
          <a:off x="18656300" y="1844100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3" name="n_1aveValue【庁舎】&#10;一人当たり面積">
          <a:extLst>
            <a:ext uri="{FF2B5EF4-FFF2-40B4-BE49-F238E27FC236}">
              <a16:creationId xmlns:a16="http://schemas.microsoft.com/office/drawing/2014/main" id="{734BA2E9-7344-4CE6-B651-614FFCEC7A0A}"/>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4" name="n_2aveValue【庁舎】&#10;一人当たり面積">
          <a:extLst>
            <a:ext uri="{FF2B5EF4-FFF2-40B4-BE49-F238E27FC236}">
              <a16:creationId xmlns:a16="http://schemas.microsoft.com/office/drawing/2014/main" id="{4244896E-5FD2-46F9-9F7C-C547AF53860F}"/>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5" name="n_3aveValue【庁舎】&#10;一人当たり面積">
          <a:extLst>
            <a:ext uri="{FF2B5EF4-FFF2-40B4-BE49-F238E27FC236}">
              <a16:creationId xmlns:a16="http://schemas.microsoft.com/office/drawing/2014/main" id="{8A7820C7-C368-4DEB-AEBF-F0DDCD861918}"/>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46" name="n_4aveValue【庁舎】&#10;一人当たり面積">
          <a:extLst>
            <a:ext uri="{FF2B5EF4-FFF2-40B4-BE49-F238E27FC236}">
              <a16:creationId xmlns:a16="http://schemas.microsoft.com/office/drawing/2014/main" id="{0DF3B462-42C0-48C0-B026-3D8FAD45A282}"/>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133672</xdr:rowOff>
    </xdr:from>
    <xdr:ext cx="469744" cy="259045"/>
    <xdr:sp macro="" textlink="">
      <xdr:nvSpPr>
        <xdr:cNvPr id="647" name="n_1mainValue【庁舎】&#10;一人当たり面積">
          <a:extLst>
            <a:ext uri="{FF2B5EF4-FFF2-40B4-BE49-F238E27FC236}">
              <a16:creationId xmlns:a16="http://schemas.microsoft.com/office/drawing/2014/main" id="{EFA36A42-7138-4D80-9997-F3472AE123F0}"/>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136414</xdr:rowOff>
    </xdr:from>
    <xdr:ext cx="469744" cy="259045"/>
    <xdr:sp macro="" textlink="">
      <xdr:nvSpPr>
        <xdr:cNvPr id="648" name="n_2mainValue【庁舎】&#10;一人当たり面積">
          <a:extLst>
            <a:ext uri="{FF2B5EF4-FFF2-40B4-BE49-F238E27FC236}">
              <a16:creationId xmlns:a16="http://schemas.microsoft.com/office/drawing/2014/main" id="{A2EF5505-3D6D-44B9-BE09-3CA5FC2B20C7}"/>
            </a:ext>
          </a:extLst>
        </xdr:cNvPr>
        <xdr:cNvSpPr txBox="1"/>
      </xdr:nvSpPr>
      <xdr:spPr>
        <a:xfrm>
          <a:off x="20199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137786</xdr:rowOff>
    </xdr:from>
    <xdr:ext cx="469744" cy="259045"/>
    <xdr:sp macro="" textlink="">
      <xdr:nvSpPr>
        <xdr:cNvPr id="649" name="n_3mainValue【庁舎】&#10;一人当たり面積">
          <a:extLst>
            <a:ext uri="{FF2B5EF4-FFF2-40B4-BE49-F238E27FC236}">
              <a16:creationId xmlns:a16="http://schemas.microsoft.com/office/drawing/2014/main" id="{B14848BD-C4C2-4572-84AE-5B5959EB85B1}"/>
            </a:ext>
          </a:extLst>
        </xdr:cNvPr>
        <xdr:cNvSpPr txBox="1"/>
      </xdr:nvSpPr>
      <xdr:spPr>
        <a:xfrm>
          <a:off x="19310427" y="184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140073</xdr:rowOff>
    </xdr:from>
    <xdr:ext cx="469744" cy="259045"/>
    <xdr:sp macro="" textlink="">
      <xdr:nvSpPr>
        <xdr:cNvPr id="650" name="n_4mainValue【庁舎】&#10;一人当たり面積">
          <a:extLst>
            <a:ext uri="{FF2B5EF4-FFF2-40B4-BE49-F238E27FC236}">
              <a16:creationId xmlns:a16="http://schemas.microsoft.com/office/drawing/2014/main" id="{D1757B1E-2B75-455B-BFA1-A32E7981C76B}"/>
            </a:ext>
          </a:extLst>
        </xdr:cNvPr>
        <xdr:cNvSpPr txBox="1"/>
      </xdr:nvSpPr>
      <xdr:spPr>
        <a:xfrm>
          <a:off x="18421427" y="184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131E208B-C33B-481D-88FD-D653BC279D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BDE7637C-4C14-49C1-8F95-0DAAF373BE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64954F35-F8A6-4936-AAFC-609C17E5DD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及び保健センター、庁舎については有形固定資産減価償却率が類似団体平均を上回っている。なかでも庁舎については昭和４５年度竣工であり築約５０年が経過している。耐震化への対応も必要であることから建設委員会での検討を経て、令和３年度６月より新庁舎建築工事に着手した。</a:t>
          </a:r>
          <a:endParaRPr lang="ja-JP" altLang="ja-JP" sz="1400">
            <a:effectLst/>
          </a:endParaRPr>
        </a:p>
        <a:p>
          <a:r>
            <a:rPr kumimoji="1" lang="ja-JP" altLang="ja-JP" sz="1100">
              <a:solidFill>
                <a:schemeClr val="dk1"/>
              </a:solidFill>
              <a:effectLst/>
              <a:latin typeface="+mn-lt"/>
              <a:ea typeface="+mn-ea"/>
              <a:cs typeface="+mn-cs"/>
            </a:rPr>
            <a:t>福祉施設については総合福祉センターを平成７年度に建設し２５年あまりが経過している。日帰り温泉施設としても活用しているが、施設維持の経費が多額であることから今後は施設全体の活用の見直しを含め検討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村内関屋工業団地への企業進出による税収増により、財政力指数は上昇し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代を推移し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基準財政需要額が社会福祉費の増などにより年々増加する一方、基準財政収入額の伸びが追いつかないことから、単年度の財政力指数はここ数年減少傾向である。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自主財源に乏しい本村としては、基幹産業である農業と豊かな自然を活かした観光にも力を入れ、農商工のバランスの良い発展を目指し、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170039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592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170039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は公債費が</a:t>
          </a:r>
          <a:r>
            <a:rPr kumimoji="1" lang="en-US" altLang="ja-JP" sz="1300">
              <a:latin typeface="ＭＳ Ｐゴシック" panose="020B0600070205080204" pitchFamily="50" charset="-128"/>
              <a:ea typeface="ＭＳ Ｐゴシック" panose="020B0600070205080204" pitchFamily="50" charset="-128"/>
            </a:rPr>
            <a:t>24,958</a:t>
          </a:r>
          <a:r>
            <a:rPr kumimoji="1" lang="ja-JP" altLang="en-US" sz="1300">
              <a:latin typeface="ＭＳ Ｐゴシック" panose="020B0600070205080204" pitchFamily="50" charset="-128"/>
              <a:ea typeface="ＭＳ Ｐゴシック" panose="020B0600070205080204" pitchFamily="50" charset="-128"/>
            </a:rPr>
            <a:t>千円減少したことに加え、地方税が</a:t>
          </a:r>
          <a:r>
            <a:rPr kumimoji="1" lang="en-US" altLang="ja-JP" sz="1300">
              <a:latin typeface="ＭＳ Ｐゴシック" panose="020B0600070205080204" pitchFamily="50" charset="-128"/>
              <a:ea typeface="ＭＳ Ｐゴシック" panose="020B0600070205080204" pitchFamily="50" charset="-128"/>
            </a:rPr>
            <a:t>46,266</a:t>
          </a:r>
          <a:r>
            <a:rPr kumimoji="1" lang="ja-JP" altLang="en-US" sz="1300">
              <a:latin typeface="ＭＳ Ｐゴシック" panose="020B0600070205080204" pitchFamily="50" charset="-128"/>
              <a:ea typeface="ＭＳ Ｐゴシック" panose="020B0600070205080204" pitchFamily="50" charset="-128"/>
            </a:rPr>
            <a:t>千円の増、普通交付税が</a:t>
          </a:r>
          <a:r>
            <a:rPr kumimoji="1" lang="en-US" altLang="ja-JP" sz="1300">
              <a:latin typeface="ＭＳ Ｐゴシック" panose="020B0600070205080204" pitchFamily="50" charset="-128"/>
              <a:ea typeface="ＭＳ Ｐゴシック" panose="020B0600070205080204" pitchFamily="50" charset="-128"/>
            </a:rPr>
            <a:t>203,276</a:t>
          </a:r>
          <a:r>
            <a:rPr kumimoji="1" lang="ja-JP" altLang="en-US" sz="1300">
              <a:latin typeface="ＭＳ Ｐゴシック" panose="020B0600070205080204" pitchFamily="50" charset="-128"/>
              <a:ea typeface="ＭＳ Ｐゴシック" panose="020B0600070205080204" pitchFamily="50" charset="-128"/>
            </a:rPr>
            <a:t>千円の増となったことから前年度より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にかけて新庁舎建設による多額の借入を行ったことから公債費の増加が見込まれるため計画的な財政運営により、財政の健全化を確保していきたい。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78486</xdr:rowOff>
    </xdr:from>
    <xdr:to>
      <xdr:col>23</xdr:col>
      <xdr:colOff>133350</xdr:colOff>
      <xdr:row>62</xdr:row>
      <xdr:rowOff>92710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365486"/>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133604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2261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167386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59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27686</xdr:rowOff>
    </xdr:from>
    <xdr:to>
      <xdr:col>23</xdr:col>
      <xdr:colOff>184150</xdr:colOff>
      <xdr:row>60</xdr:row>
      <xdr:rowOff>129286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44213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人件費は前年より△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名に対し、新規採用者３名、再任用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名であったため、給与差による減少と退職負担金の支出減から、全体では減少した。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物件費は前年度比△</a:t>
          </a:r>
          <a:r>
            <a:rPr lang="en-US" altLang="ja-JP" sz="1300">
              <a:effectLst/>
              <a:latin typeface="ＭＳ Ｐゴシック" panose="020B0600070205080204" pitchFamily="50" charset="-128"/>
              <a:ea typeface="ＭＳ Ｐゴシック" panose="020B0600070205080204" pitchFamily="50" charset="-128"/>
            </a:rPr>
            <a:t>2.6%</a:t>
          </a:r>
          <a:r>
            <a:rPr lang="ja-JP" altLang="en-US" sz="1300">
              <a:effectLst/>
              <a:latin typeface="ＭＳ Ｐゴシック" panose="020B0600070205080204" pitchFamily="50" charset="-128"/>
              <a:ea typeface="ＭＳ Ｐゴシック" panose="020B0600070205080204" pitchFamily="50" charset="-128"/>
            </a:rPr>
            <a:t>で、新庁舎建設基本設計業務が完了した事による。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今後も、義務的経費の支出を抑えつつも、現在の多様化する行政ニーズに対応できるよう、適正な人員管理を図りながら、より効率的な行政運営に努める。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70055</xdr:rowOff>
    </xdr:from>
    <xdr:to>
      <xdr:col>23</xdr:col>
      <xdr:colOff>133350</xdr:colOff>
      <xdr:row>81</xdr:row>
      <xdr:rowOff>70670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7505"/>
          <a:ext cx="8382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24168</xdr:rowOff>
    </xdr:from>
    <xdr:to>
      <xdr:col>19</xdr:col>
      <xdr:colOff>133350</xdr:colOff>
      <xdr:row>81</xdr:row>
      <xdr:rowOff>70055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11618"/>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145579</xdr:rowOff>
    </xdr:from>
    <xdr:to>
      <xdr:col>15</xdr:col>
      <xdr:colOff>82550</xdr:colOff>
      <xdr:row>81</xdr:row>
      <xdr:rowOff>24168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61579"/>
          <a:ext cx="889000" cy="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136438</xdr:rowOff>
    </xdr:from>
    <xdr:to>
      <xdr:col>11</xdr:col>
      <xdr:colOff>31750</xdr:colOff>
      <xdr:row>80</xdr:row>
      <xdr:rowOff>145579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52438"/>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19870</xdr:rowOff>
    </xdr:from>
    <xdr:to>
      <xdr:col>23</xdr:col>
      <xdr:colOff>184150</xdr:colOff>
      <xdr:row>81</xdr:row>
      <xdr:rowOff>121470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36397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19255</xdr:rowOff>
    </xdr:from>
    <xdr:to>
      <xdr:col>19</xdr:col>
      <xdr:colOff>184150</xdr:colOff>
      <xdr:row>81</xdr:row>
      <xdr:rowOff>120855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131032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144818</xdr:rowOff>
    </xdr:from>
    <xdr:to>
      <xdr:col>15</xdr:col>
      <xdr:colOff>133350</xdr:colOff>
      <xdr:row>81</xdr:row>
      <xdr:rowOff>74968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85145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2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94779</xdr:rowOff>
    </xdr:from>
    <xdr:to>
      <xdr:col>11</xdr:col>
      <xdr:colOff>82550</xdr:colOff>
      <xdr:row>81</xdr:row>
      <xdr:rowOff>24929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35106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85638</xdr:rowOff>
    </xdr:from>
    <xdr:to>
      <xdr:col>7</xdr:col>
      <xdr:colOff>31750</xdr:colOff>
      <xdr:row>81</xdr:row>
      <xdr:rowOff>15788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25965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ポイント上回った。数値が上昇傾向であるのは、職員の経験年数による階層の変動がおもな要因である。今後も給与の適正化に努め、類似団体平均となるよう縮減努力を行う。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77470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658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2913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年来の新規採用職員数の抑制により、職員数は大幅に減少している。Ｈ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に策定した第４次行政改革大綱（集中改革プラン）では、適正な職員数を確保することとし、職員数の増を図る計画とした。今後は当該計画による適正な定員管理を図っていく。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161258</xdr:rowOff>
    </xdr:from>
    <xdr:to>
      <xdr:col>81</xdr:col>
      <xdr:colOff>44450</xdr:colOff>
      <xdr:row>60</xdr:row>
      <xdr:rowOff>4890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76808"/>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158845</xdr:rowOff>
    </xdr:from>
    <xdr:to>
      <xdr:col>77</xdr:col>
      <xdr:colOff>44450</xdr:colOff>
      <xdr:row>59</xdr:row>
      <xdr:rowOff>161258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743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153416</xdr:rowOff>
    </xdr:from>
    <xdr:to>
      <xdr:col>72</xdr:col>
      <xdr:colOff>203200</xdr:colOff>
      <xdr:row>59</xdr:row>
      <xdr:rowOff>158845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6896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144970</xdr:rowOff>
    </xdr:from>
    <xdr:to>
      <xdr:col>68</xdr:col>
      <xdr:colOff>152400</xdr:colOff>
      <xdr:row>59</xdr:row>
      <xdr:rowOff>153416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6052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125540</xdr:rowOff>
    </xdr:from>
    <xdr:to>
      <xdr:col>81</xdr:col>
      <xdr:colOff>95250</xdr:colOff>
      <xdr:row>60</xdr:row>
      <xdr:rowOff>55690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142067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8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110458</xdr:rowOff>
    </xdr:from>
    <xdr:to>
      <xdr:col>77</xdr:col>
      <xdr:colOff>95250</xdr:colOff>
      <xdr:row>60</xdr:row>
      <xdr:rowOff>40608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50785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94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108045</xdr:rowOff>
    </xdr:from>
    <xdr:to>
      <xdr:col>73</xdr:col>
      <xdr:colOff>44450</xdr:colOff>
      <xdr:row>60</xdr:row>
      <xdr:rowOff>38195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102616</xdr:rowOff>
    </xdr:from>
    <xdr:to>
      <xdr:col>68</xdr:col>
      <xdr:colOff>203200</xdr:colOff>
      <xdr:row>60</xdr:row>
      <xdr:rowOff>32766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42943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94170</xdr:rowOff>
    </xdr:from>
    <xdr:to>
      <xdr:col>64</xdr:col>
      <xdr:colOff>152400</xdr:colOff>
      <xdr:row>60</xdr:row>
      <xdr:rowOff>24320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34497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H7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の高額な借入の償還が終了したが、借入総額が多額であった</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の元金償還が始まったことから比率の減少は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ポイントにとどまった。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今後は新庁舎建設事業に関する多額の起債の元金償還が開始されること、臨時財政対策債の償還も続くことから当面は横ばいの状況が続いていく見込み。</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132080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5908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148167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148167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3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115994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5828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では、これまでも財源確保として安易に地方債借り入れを行なってこなかったこと、また大規模な建設事業を抑制したきたこと等で、地方債等の借入残高は増加せず推移してきたが、役場新庁舎建設のため公共施設等適正管理推進事業債の借入を行った。</a:t>
          </a:r>
        </a:p>
        <a:p>
          <a:r>
            <a:rPr kumimoji="1" lang="ja-JP" altLang="en-US" sz="1300">
              <a:latin typeface="ＭＳ Ｐゴシック" panose="020B0600070205080204" pitchFamily="50" charset="-128"/>
              <a:ea typeface="ＭＳ Ｐゴシック" panose="020B0600070205080204" pitchFamily="50" charset="-128"/>
            </a:rPr>
            <a:t>　今後は、公共施設やインフラ設備の老朽化への対応、また災害への対策等が見込まれることから計画的な財政運営に努めていきたい。</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81643</xdr:rowOff>
    </xdr:from>
    <xdr:ext cx="9099176" cy="425758"/>
    <xdr:sp macro="" textlink="">
      <xdr:nvSpPr>
        <xdr:cNvPr id="448" name="テキスト ボックス 447">
          <a:extLst>
            <a:ext uri="{FF2B5EF4-FFF2-40B4-BE49-F238E27FC236}">
              <a16:creationId xmlns:a16="http://schemas.microsoft.com/office/drawing/2014/main" id="{F086A048-DC8C-4C38-9E45-8CE1498073BE}"/>
            </a:ext>
          </a:extLst>
        </xdr:cNvPr>
        <xdr:cNvSpPr txBox="1"/>
      </xdr:nvSpPr>
      <xdr:spPr>
        <a:xfrm>
          <a:off x="748393" y="468085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ポイント減となっている。退職者</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名に対し、新規採用者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名、再任用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としたため、給与差及び退職手当負担金の減が主な要因となっている。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物価高騰などの影響により給食材料費が</a:t>
          </a:r>
          <a:r>
            <a:rPr kumimoji="1" lang="en-US" altLang="ja-JP" sz="1300">
              <a:latin typeface="ＭＳ Ｐゴシック" panose="020B0600070205080204" pitchFamily="50" charset="-128"/>
              <a:ea typeface="ＭＳ Ｐゴシック" panose="020B0600070205080204" pitchFamily="50" charset="-128"/>
            </a:rPr>
            <a:t>4,740</a:t>
          </a:r>
          <a:r>
            <a:rPr kumimoji="1" lang="ja-JP" altLang="en-US" sz="1300">
              <a:latin typeface="ＭＳ Ｐゴシック" panose="020B0600070205080204" pitchFamily="50" charset="-128"/>
              <a:ea typeface="ＭＳ Ｐゴシック" panose="020B0600070205080204" pitchFamily="50" charset="-128"/>
            </a:rPr>
            <a:t>千円増加したが、収入である地方税、地方交付税の増加があったため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ポイントの減となった。これにより類似団体平均より下回ることとなったので、引き続き委託業務の見直し、物品購入の精査を行い数値抑制に努めたい。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47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976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5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扶助費に係る経常収支比率が類似団体平均を上回り、かつ上昇傾向にある要因として、当村独自の子育て支援施策を下記のとおり実施していることが挙げられる。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・保育料の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％を保護者へ支給する子育て支援金事業（</a:t>
          </a:r>
          <a:r>
            <a:rPr kumimoji="1" lang="en-US" altLang="ja-JP" sz="1300">
              <a:latin typeface="ＭＳ Ｐゴシック" panose="020B0600070205080204" pitchFamily="50" charset="-128"/>
              <a:ea typeface="ＭＳ Ｐゴシック" panose="020B0600070205080204" pitchFamily="50" charset="-128"/>
            </a:rPr>
            <a:t>2,843</a:t>
          </a:r>
          <a:r>
            <a:rPr kumimoji="1" lang="ja-JP" altLang="en-US" sz="1300">
              <a:latin typeface="ＭＳ Ｐゴシック" panose="020B0600070205080204" pitchFamily="50" charset="-128"/>
              <a:ea typeface="ＭＳ Ｐゴシック" panose="020B0600070205080204" pitchFamily="50" charset="-128"/>
            </a:rPr>
            <a:t>千円）</a:t>
          </a:r>
        </a:p>
        <a:p>
          <a:r>
            <a:rPr kumimoji="1" lang="ja-JP" altLang="en-US" sz="1300">
              <a:latin typeface="ＭＳ Ｐゴシック" panose="020B0600070205080204" pitchFamily="50" charset="-128"/>
              <a:ea typeface="ＭＳ Ｐゴシック" panose="020B0600070205080204" pitchFamily="50" charset="-128"/>
            </a:rPr>
            <a:t>　・村内乳幼児へのオムツ等日常生活用具給付事業（</a:t>
          </a:r>
          <a:r>
            <a:rPr kumimoji="1" lang="en-US" altLang="ja-JP" sz="1300">
              <a:latin typeface="ＭＳ Ｐゴシック" panose="020B0600070205080204" pitchFamily="50" charset="-128"/>
              <a:ea typeface="ＭＳ Ｐゴシック" panose="020B0600070205080204" pitchFamily="50" charset="-128"/>
            </a:rPr>
            <a:t>4,104</a:t>
          </a:r>
          <a:r>
            <a:rPr kumimoji="1" lang="ja-JP" altLang="en-US" sz="1300">
              <a:latin typeface="ＭＳ Ｐゴシック" panose="020B0600070205080204" pitchFamily="50" charset="-128"/>
              <a:ea typeface="ＭＳ Ｐゴシック" panose="020B0600070205080204" pitchFamily="50" charset="-128"/>
            </a:rPr>
            <a:t>千円）</a:t>
          </a:r>
        </a:p>
        <a:p>
          <a:r>
            <a:rPr kumimoji="1" lang="ja-JP" altLang="en-US" sz="1300">
              <a:latin typeface="ＭＳ Ｐゴシック" panose="020B0600070205080204" pitchFamily="50" charset="-128"/>
              <a:ea typeface="ＭＳ Ｐゴシック" panose="020B0600070205080204" pitchFamily="50" charset="-128"/>
            </a:rPr>
            <a:t>　・保育料第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子無料化</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他の類似団体に比べ高い比率となっているのは、農業集落排水事業特別会計への公債費等繰出が約２億円と高額になっているためである。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分の間、農業集落排水事業の公債費は高額が続くため、一般会計からの繰出金による補填が続く。公営企業会計においては、施設更新を計画的に行う必要があり、財政状況も厳しいことから、今後も一般会計からの補填が続くことが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15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24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60</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31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広域消防への負担金増などにより、決算額は増加したが収入である地方税、地方交付税の増加があったため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類似団体平均を下回る数値となっているが、引き続き補助金の交付基準など精査・見直しを続け最小限の支出となるよう努める。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443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は安易な財源確保としての起債をしなかった結果、公債費の負担は類似団体と比べ低い状況にある。しかし今後は、役場新庁舎建設に係る高額な借入の元金償還が開始されるため、計画的な財政運用を心がけ、急激な公債費増にならないよう努め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75</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27940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60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8890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88917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業集落排水事業会計への繰出金が多額となっていることから、類似団体の中では高い比率となっている。経常経費では、そのほかに今後大きく変化する費用はないことから、今後は、この水準でしばらく推移する予定。</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3152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966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149861</xdr:rowOff>
    </xdr:from>
    <xdr:to>
      <xdr:col>73</xdr:col>
      <xdr:colOff>180975</xdr:colOff>
      <xdr:row>81</xdr:row>
      <xdr:rowOff>33274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8658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154432</xdr:rowOff>
    </xdr:from>
    <xdr:to>
      <xdr:col>69</xdr:col>
      <xdr:colOff>92075</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8704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153924</xdr:rowOff>
    </xdr:from>
    <xdr:to>
      <xdr:col>69</xdr:col>
      <xdr:colOff>142875</xdr:colOff>
      <xdr:row>81</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68851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103632</xdr:rowOff>
    </xdr:from>
    <xdr:to>
      <xdr:col>65</xdr:col>
      <xdr:colOff>53975</xdr:colOff>
      <xdr:row>81</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18559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46203</xdr:rowOff>
    </xdr:from>
    <xdr:to>
      <xdr:col>29</xdr:col>
      <xdr:colOff>127000</xdr:colOff>
      <xdr:row>18</xdr:row>
      <xdr:rowOff>60931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79928"/>
          <a:ext cx="647700" cy="1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60931</xdr:rowOff>
    </xdr:from>
    <xdr:to>
      <xdr:col>26</xdr:col>
      <xdr:colOff>50800</xdr:colOff>
      <xdr:row>18</xdr:row>
      <xdr:rowOff>80225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94656"/>
          <a:ext cx="698500" cy="1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80225</xdr:rowOff>
    </xdr:from>
    <xdr:to>
      <xdr:col>22</xdr:col>
      <xdr:colOff>114300</xdr:colOff>
      <xdr:row>18</xdr:row>
      <xdr:rowOff>102508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13950"/>
          <a:ext cx="698500" cy="22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33624</xdr:rowOff>
    </xdr:from>
    <xdr:to>
      <xdr:col>18</xdr:col>
      <xdr:colOff>177800</xdr:colOff>
      <xdr:row>18</xdr:row>
      <xdr:rowOff>102508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167349"/>
          <a:ext cx="698500" cy="68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166853</xdr:rowOff>
    </xdr:from>
    <xdr:to>
      <xdr:col>29</xdr:col>
      <xdr:colOff>177800</xdr:colOff>
      <xdr:row>18</xdr:row>
      <xdr:rowOff>97003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2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138930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10131</xdr:rowOff>
    </xdr:from>
    <xdr:to>
      <xdr:col>26</xdr:col>
      <xdr:colOff>101600</xdr:colOff>
      <xdr:row>18</xdr:row>
      <xdr:rowOff>111731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4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96508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30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29425</xdr:rowOff>
    </xdr:from>
    <xdr:to>
      <xdr:col>22</xdr:col>
      <xdr:colOff>165100</xdr:colOff>
      <xdr:row>18</xdr:row>
      <xdr:rowOff>131025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6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115802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51708</xdr:rowOff>
    </xdr:from>
    <xdr:to>
      <xdr:col>19</xdr:col>
      <xdr:colOff>38100</xdr:colOff>
      <xdr:row>18</xdr:row>
      <xdr:rowOff>153308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8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138084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154274</xdr:rowOff>
    </xdr:from>
    <xdr:to>
      <xdr:col>15</xdr:col>
      <xdr:colOff>101600</xdr:colOff>
      <xdr:row>18</xdr:row>
      <xdr:rowOff>84424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1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69202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165421</xdr:rowOff>
    </xdr:from>
    <xdr:to>
      <xdr:col>29</xdr:col>
      <xdr:colOff>127000</xdr:colOff>
      <xdr:row>37</xdr:row>
      <xdr:rowOff>203189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90121"/>
          <a:ext cx="6477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143606</xdr:rowOff>
    </xdr:from>
    <xdr:to>
      <xdr:col>26</xdr:col>
      <xdr:colOff>50800</xdr:colOff>
      <xdr:row>37</xdr:row>
      <xdr:rowOff>165421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68306"/>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128535</xdr:rowOff>
    </xdr:from>
    <xdr:to>
      <xdr:col>22</xdr:col>
      <xdr:colOff>114300</xdr:colOff>
      <xdr:row>37</xdr:row>
      <xdr:rowOff>143606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53235"/>
          <a:ext cx="698500" cy="1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128535</xdr:rowOff>
    </xdr:from>
    <xdr:to>
      <xdr:col>18</xdr:col>
      <xdr:colOff>177800</xdr:colOff>
      <xdr:row>37</xdr:row>
      <xdr:rowOff>161290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53235"/>
          <a:ext cx="698500" cy="32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152389</xdr:rowOff>
    </xdr:from>
    <xdr:to>
      <xdr:col>29</xdr:col>
      <xdr:colOff>177800</xdr:colOff>
      <xdr:row>37</xdr:row>
      <xdr:rowOff>253989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7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124466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4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114621</xdr:rowOff>
    </xdr:from>
    <xdr:to>
      <xdr:col>26</xdr:col>
      <xdr:colOff>101600</xdr:colOff>
      <xdr:row>37</xdr:row>
      <xdr:rowOff>216221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3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200998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92806</xdr:rowOff>
    </xdr:from>
    <xdr:to>
      <xdr:col>22</xdr:col>
      <xdr:colOff>165100</xdr:colOff>
      <xdr:row>37</xdr:row>
      <xdr:rowOff>194406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1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179183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0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77735</xdr:rowOff>
    </xdr:from>
    <xdr:to>
      <xdr:col>19</xdr:col>
      <xdr:colOff>38100</xdr:colOff>
      <xdr:row>37</xdr:row>
      <xdr:rowOff>179335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0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164112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8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110490</xdr:rowOff>
    </xdr:from>
    <xdr:to>
      <xdr:col>15</xdr:col>
      <xdr:colOff>101600</xdr:colOff>
      <xdr:row>37</xdr:row>
      <xdr:rowOff>212090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3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196867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104661</xdr:rowOff>
    </xdr:from>
    <xdr:to>
      <xdr:col>24</xdr:col>
      <xdr:colOff>63500</xdr:colOff>
      <xdr:row>37</xdr:row>
      <xdr:rowOff>106359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48311"/>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106359</xdr:rowOff>
    </xdr:from>
    <xdr:to>
      <xdr:col>19</xdr:col>
      <xdr:colOff>177800</xdr:colOff>
      <xdr:row>38</xdr:row>
      <xdr:rowOff>17085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50009"/>
          <a:ext cx="8890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8175</xdr:rowOff>
    </xdr:from>
    <xdr:to>
      <xdr:col>15</xdr:col>
      <xdr:colOff>50800</xdr:colOff>
      <xdr:row>38</xdr:row>
      <xdr:rowOff>17085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23275"/>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8175</xdr:rowOff>
    </xdr:from>
    <xdr:to>
      <xdr:col>10</xdr:col>
      <xdr:colOff>114300</xdr:colOff>
      <xdr:row>38</xdr:row>
      <xdr:rowOff>27098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23275"/>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53861</xdr:rowOff>
    </xdr:from>
    <xdr:to>
      <xdr:col>24</xdr:col>
      <xdr:colOff>114300</xdr:colOff>
      <xdr:row>37</xdr:row>
      <xdr:rowOff>155461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32288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55559</xdr:rowOff>
    </xdr:from>
    <xdr:to>
      <xdr:col>20</xdr:col>
      <xdr:colOff>38100</xdr:colOff>
      <xdr:row>37</xdr:row>
      <xdr:rowOff>157159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148286</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137735</xdr:rowOff>
    </xdr:from>
    <xdr:to>
      <xdr:col>15</xdr:col>
      <xdr:colOff>101600</xdr:colOff>
      <xdr:row>38</xdr:row>
      <xdr:rowOff>67884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81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59012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128825</xdr:rowOff>
    </xdr:from>
    <xdr:to>
      <xdr:col>10</xdr:col>
      <xdr:colOff>165100</xdr:colOff>
      <xdr:row>38</xdr:row>
      <xdr:rowOff>58975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50102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6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147747</xdr:rowOff>
    </xdr:from>
    <xdr:to>
      <xdr:col>6</xdr:col>
      <xdr:colOff>38100</xdr:colOff>
      <xdr:row>38</xdr:row>
      <xdr:rowOff>77898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91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69025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5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16346</xdr:rowOff>
    </xdr:from>
    <xdr:to>
      <xdr:col>24</xdr:col>
      <xdr:colOff>63500</xdr:colOff>
      <xdr:row>58</xdr:row>
      <xdr:rowOff>17241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960446"/>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16346</xdr:rowOff>
    </xdr:from>
    <xdr:to>
      <xdr:col>19</xdr:col>
      <xdr:colOff>177800</xdr:colOff>
      <xdr:row>58</xdr:row>
      <xdr:rowOff>23140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60446"/>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23140</xdr:rowOff>
    </xdr:from>
    <xdr:to>
      <xdr:col>15</xdr:col>
      <xdr:colOff>50800</xdr:colOff>
      <xdr:row>58</xdr:row>
      <xdr:rowOff>55737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67240"/>
          <a:ext cx="889000" cy="3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55737</xdr:rowOff>
    </xdr:from>
    <xdr:to>
      <xdr:col>10</xdr:col>
      <xdr:colOff>114300</xdr:colOff>
      <xdr:row>58</xdr:row>
      <xdr:rowOff>57672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99837"/>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137891</xdr:rowOff>
    </xdr:from>
    <xdr:to>
      <xdr:col>24</xdr:col>
      <xdr:colOff>114300</xdr:colOff>
      <xdr:row>58</xdr:row>
      <xdr:rowOff>68041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52818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2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136996</xdr:rowOff>
    </xdr:from>
    <xdr:to>
      <xdr:col>20</xdr:col>
      <xdr:colOff>38100</xdr:colOff>
      <xdr:row>58</xdr:row>
      <xdr:rowOff>67146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58273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1000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143790</xdr:rowOff>
    </xdr:from>
    <xdr:to>
      <xdr:col>15</xdr:col>
      <xdr:colOff>101600</xdr:colOff>
      <xdr:row>58</xdr:row>
      <xdr:rowOff>73940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65067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1000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4937</xdr:rowOff>
    </xdr:from>
    <xdr:to>
      <xdr:col>10</xdr:col>
      <xdr:colOff>165100</xdr:colOff>
      <xdr:row>58</xdr:row>
      <xdr:rowOff>106537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97664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4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6872</xdr:rowOff>
    </xdr:from>
    <xdr:to>
      <xdr:col>6</xdr:col>
      <xdr:colOff>38100</xdr:colOff>
      <xdr:row>58</xdr:row>
      <xdr:rowOff>108472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99599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4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40808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060401"/>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30201</xdr:rowOff>
    </xdr:from>
    <xdr:to>
      <xdr:col>19</xdr:col>
      <xdr:colOff>177800</xdr:colOff>
      <xdr:row>76</xdr:row>
      <xdr:rowOff>94208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06040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94208</xdr:rowOff>
    </xdr:from>
    <xdr:to>
      <xdr:col>15</xdr:col>
      <xdr:colOff>50800</xdr:colOff>
      <xdr:row>76</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24408"/>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133528</xdr:rowOff>
    </xdr:from>
    <xdr:to>
      <xdr:col>10</xdr:col>
      <xdr:colOff>114300</xdr:colOff>
      <xdr:row>76</xdr:row>
      <xdr:rowOff>150788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6372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161458</xdr:rowOff>
    </xdr:from>
    <xdr:to>
      <xdr:col>24</xdr:col>
      <xdr:colOff>114300</xdr:colOff>
      <xdr:row>76</xdr:row>
      <xdr:rowOff>91608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0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139885</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99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150851</xdr:rowOff>
    </xdr:from>
    <xdr:to>
      <xdr:col>20</xdr:col>
      <xdr:colOff>38100</xdr:colOff>
      <xdr:row>76</xdr:row>
      <xdr:rowOff>81001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97527</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7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43408</xdr:rowOff>
    </xdr:from>
    <xdr:to>
      <xdr:col>15</xdr:col>
      <xdr:colOff>101600</xdr:colOff>
      <xdr:row>76</xdr:row>
      <xdr:rowOff>145008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161536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8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82728</xdr:rowOff>
    </xdr:from>
    <xdr:to>
      <xdr:col>10</xdr:col>
      <xdr:colOff>165100</xdr:colOff>
      <xdr:row>77</xdr:row>
      <xdr:rowOff>12878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4005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99988</xdr:rowOff>
    </xdr:from>
    <xdr:to>
      <xdr:col>6</xdr:col>
      <xdr:colOff>38100</xdr:colOff>
      <xdr:row>77</xdr:row>
      <xdr:rowOff>30138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21265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135510</xdr:rowOff>
    </xdr:from>
    <xdr:to>
      <xdr:col>24</xdr:col>
      <xdr:colOff>63500</xdr:colOff>
      <xdr:row>99</xdr:row>
      <xdr:rowOff>47062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66160"/>
          <a:ext cx="838200" cy="2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47062</xdr:rowOff>
    </xdr:from>
    <xdr:to>
      <xdr:col>19</xdr:col>
      <xdr:colOff>177800</xdr:colOff>
      <xdr:row>99</xdr:row>
      <xdr:rowOff>80384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7020612"/>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68083</xdr:rowOff>
    </xdr:from>
    <xdr:to>
      <xdr:col>15</xdr:col>
      <xdr:colOff>50800</xdr:colOff>
      <xdr:row>99</xdr:row>
      <xdr:rowOff>80384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7041633"/>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63359</xdr:rowOff>
    </xdr:from>
    <xdr:to>
      <xdr:col>10</xdr:col>
      <xdr:colOff>114300</xdr:colOff>
      <xdr:row>99</xdr:row>
      <xdr:rowOff>68083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703690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84710</xdr:rowOff>
    </xdr:from>
    <xdr:to>
      <xdr:col>24</xdr:col>
      <xdr:colOff>114300</xdr:colOff>
      <xdr:row>98</xdr:row>
      <xdr:rowOff>14860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63137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167712</xdr:rowOff>
    </xdr:from>
    <xdr:to>
      <xdr:col>20</xdr:col>
      <xdr:colOff>38100</xdr:colOff>
      <xdr:row>99</xdr:row>
      <xdr:rowOff>97862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88989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29584</xdr:rowOff>
    </xdr:from>
    <xdr:to>
      <xdr:col>15</xdr:col>
      <xdr:colOff>101600</xdr:colOff>
      <xdr:row>99</xdr:row>
      <xdr:rowOff>131184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70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122311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9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17283</xdr:rowOff>
    </xdr:from>
    <xdr:to>
      <xdr:col>10</xdr:col>
      <xdr:colOff>165100</xdr:colOff>
      <xdr:row>99</xdr:row>
      <xdr:rowOff>118883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110010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12559</xdr:rowOff>
    </xdr:from>
    <xdr:to>
      <xdr:col>6</xdr:col>
      <xdr:colOff>38100</xdr:colOff>
      <xdr:row>99</xdr:row>
      <xdr:rowOff>114159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105286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14088</xdr:rowOff>
    </xdr:from>
    <xdr:to>
      <xdr:col>55</xdr:col>
      <xdr:colOff>0</xdr:colOff>
      <xdr:row>38</xdr:row>
      <xdr:rowOff>64525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86288"/>
          <a:ext cx="838200" cy="39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14088</xdr:rowOff>
    </xdr:from>
    <xdr:to>
      <xdr:col>50</xdr:col>
      <xdr:colOff>114300</xdr:colOff>
      <xdr:row>39</xdr:row>
      <xdr:rowOff>21788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86288"/>
          <a:ext cx="889000" cy="5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21788</xdr:rowOff>
    </xdr:from>
    <xdr:to>
      <xdr:col>45</xdr:col>
      <xdr:colOff>177800</xdr:colOff>
      <xdr:row>39</xdr:row>
      <xdr:rowOff>119526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708338"/>
          <a:ext cx="889000" cy="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107049</xdr:rowOff>
    </xdr:from>
    <xdr:to>
      <xdr:col>41</xdr:col>
      <xdr:colOff>50800</xdr:colOff>
      <xdr:row>39</xdr:row>
      <xdr:rowOff>119526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793599"/>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13725</xdr:rowOff>
    </xdr:from>
    <xdr:to>
      <xdr:col>55</xdr:col>
      <xdr:colOff>50800</xdr:colOff>
      <xdr:row>38</xdr:row>
      <xdr:rowOff>115325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163602</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0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134738</xdr:rowOff>
    </xdr:from>
    <xdr:to>
      <xdr:col>50</xdr:col>
      <xdr:colOff>165100</xdr:colOff>
      <xdr:row>36</xdr:row>
      <xdr:rowOff>64888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56015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2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142438</xdr:rowOff>
    </xdr:from>
    <xdr:to>
      <xdr:col>46</xdr:col>
      <xdr:colOff>38100</xdr:colOff>
      <xdr:row>39</xdr:row>
      <xdr:rowOff>72588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63715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5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68726</xdr:rowOff>
    </xdr:from>
    <xdr:to>
      <xdr:col>41</xdr:col>
      <xdr:colOff>101600</xdr:colOff>
      <xdr:row>39</xdr:row>
      <xdr:rowOff>170326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161453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56249</xdr:rowOff>
    </xdr:from>
    <xdr:to>
      <xdr:col>36</xdr:col>
      <xdr:colOff>165100</xdr:colOff>
      <xdr:row>39</xdr:row>
      <xdr:rowOff>157849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148976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160972</xdr:rowOff>
    </xdr:from>
    <xdr:to>
      <xdr:col>55</xdr:col>
      <xdr:colOff>0</xdr:colOff>
      <xdr:row>58</xdr:row>
      <xdr:rowOff>43370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33622"/>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43370</xdr:rowOff>
    </xdr:from>
    <xdr:to>
      <xdr:col>50</xdr:col>
      <xdr:colOff>114300</xdr:colOff>
      <xdr:row>58</xdr:row>
      <xdr:rowOff>87728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87470"/>
          <a:ext cx="88900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87728</xdr:rowOff>
    </xdr:from>
    <xdr:to>
      <xdr:col>45</xdr:col>
      <xdr:colOff>177800</xdr:colOff>
      <xdr:row>58</xdr:row>
      <xdr:rowOff>100293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31828"/>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24843</xdr:rowOff>
    </xdr:from>
    <xdr:to>
      <xdr:col>41</xdr:col>
      <xdr:colOff>50800</xdr:colOff>
      <xdr:row>58</xdr:row>
      <xdr:rowOff>100293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68943"/>
          <a:ext cx="889000" cy="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110172</xdr:rowOff>
    </xdr:from>
    <xdr:to>
      <xdr:col>55</xdr:col>
      <xdr:colOff>50800</xdr:colOff>
      <xdr:row>58</xdr:row>
      <xdr:rowOff>40322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88599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6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164020</xdr:rowOff>
    </xdr:from>
    <xdr:to>
      <xdr:col>50</xdr:col>
      <xdr:colOff>165100</xdr:colOff>
      <xdr:row>58</xdr:row>
      <xdr:rowOff>94170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36928</xdr:rowOff>
    </xdr:from>
    <xdr:to>
      <xdr:col>46</xdr:col>
      <xdr:colOff>38100</xdr:colOff>
      <xdr:row>58</xdr:row>
      <xdr:rowOff>138528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129655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7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49493</xdr:rowOff>
    </xdr:from>
    <xdr:to>
      <xdr:col>41</xdr:col>
      <xdr:colOff>101600</xdr:colOff>
      <xdr:row>58</xdr:row>
      <xdr:rowOff>151093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142220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145493</xdr:rowOff>
    </xdr:from>
    <xdr:to>
      <xdr:col>36</xdr:col>
      <xdr:colOff>165100</xdr:colOff>
      <xdr:row>58</xdr:row>
      <xdr:rowOff>75643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66770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1001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6586</xdr:rowOff>
    </xdr:from>
    <xdr:to>
      <xdr:col>55</xdr:col>
      <xdr:colOff>0</xdr:colOff>
      <xdr:row>77</xdr:row>
      <xdr:rowOff>156421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036786"/>
          <a:ext cx="838200" cy="3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131367</xdr:rowOff>
    </xdr:from>
    <xdr:to>
      <xdr:col>50</xdr:col>
      <xdr:colOff>114300</xdr:colOff>
      <xdr:row>77</xdr:row>
      <xdr:rowOff>156421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33017"/>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110296</xdr:rowOff>
    </xdr:from>
    <xdr:to>
      <xdr:col>45</xdr:col>
      <xdr:colOff>177800</xdr:colOff>
      <xdr:row>77</xdr:row>
      <xdr:rowOff>131367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11946"/>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80938</xdr:rowOff>
    </xdr:from>
    <xdr:to>
      <xdr:col>41</xdr:col>
      <xdr:colOff>50800</xdr:colOff>
      <xdr:row>77</xdr:row>
      <xdr:rowOff>110296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11138"/>
          <a:ext cx="889000" cy="2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127236</xdr:rowOff>
    </xdr:from>
    <xdr:to>
      <xdr:col>55</xdr:col>
      <xdr:colOff>50800</xdr:colOff>
      <xdr:row>76</xdr:row>
      <xdr:rowOff>57386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9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150113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8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105621</xdr:rowOff>
    </xdr:from>
    <xdr:to>
      <xdr:col>50</xdr:col>
      <xdr:colOff>165100</xdr:colOff>
      <xdr:row>78</xdr:row>
      <xdr:rowOff>35771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26898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80567</xdr:rowOff>
    </xdr:from>
    <xdr:to>
      <xdr:col>46</xdr:col>
      <xdr:colOff>38100</xdr:colOff>
      <xdr:row>78</xdr:row>
      <xdr:rowOff>10717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1844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59496</xdr:rowOff>
    </xdr:from>
    <xdr:to>
      <xdr:col>41</xdr:col>
      <xdr:colOff>101600</xdr:colOff>
      <xdr:row>77</xdr:row>
      <xdr:rowOff>161096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30138</xdr:rowOff>
    </xdr:from>
    <xdr:to>
      <xdr:col>36</xdr:col>
      <xdr:colOff>165100</xdr:colOff>
      <xdr:row>76</xdr:row>
      <xdr:rowOff>131738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122865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133317</xdr:rowOff>
    </xdr:from>
    <xdr:to>
      <xdr:col>55</xdr:col>
      <xdr:colOff>0</xdr:colOff>
      <xdr:row>98</xdr:row>
      <xdr:rowOff>14725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63967"/>
          <a:ext cx="8382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133317</xdr:rowOff>
    </xdr:from>
    <xdr:to>
      <xdr:col>50</xdr:col>
      <xdr:colOff>114300</xdr:colOff>
      <xdr:row>98</xdr:row>
      <xdr:rowOff>24175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63967"/>
          <a:ext cx="8890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24175</xdr:rowOff>
    </xdr:from>
    <xdr:to>
      <xdr:col>45</xdr:col>
      <xdr:colOff>177800</xdr:colOff>
      <xdr:row>98</xdr:row>
      <xdr:rowOff>44819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26275"/>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29623</xdr:rowOff>
    </xdr:from>
    <xdr:to>
      <xdr:col>41</xdr:col>
      <xdr:colOff>50800</xdr:colOff>
      <xdr:row>98</xdr:row>
      <xdr:rowOff>44819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31723"/>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135375</xdr:rowOff>
    </xdr:from>
    <xdr:to>
      <xdr:col>55</xdr:col>
      <xdr:colOff>50800</xdr:colOff>
      <xdr:row>98</xdr:row>
      <xdr:rowOff>65525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50302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82517</xdr:rowOff>
    </xdr:from>
    <xdr:to>
      <xdr:col>50</xdr:col>
      <xdr:colOff>165100</xdr:colOff>
      <xdr:row>98</xdr:row>
      <xdr:rowOff>12667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144825</xdr:rowOff>
    </xdr:from>
    <xdr:to>
      <xdr:col>46</xdr:col>
      <xdr:colOff>38100</xdr:colOff>
      <xdr:row>98</xdr:row>
      <xdr:rowOff>74975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66102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165469</xdr:rowOff>
    </xdr:from>
    <xdr:to>
      <xdr:col>41</xdr:col>
      <xdr:colOff>101600</xdr:colOff>
      <xdr:row>98</xdr:row>
      <xdr:rowOff>95619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86746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150273</xdr:rowOff>
    </xdr:from>
    <xdr:to>
      <xdr:col>36</xdr:col>
      <xdr:colOff>165100</xdr:colOff>
      <xdr:row>98</xdr:row>
      <xdr:rowOff>80423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71550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111089</xdr:rowOff>
    </xdr:from>
    <xdr:to>
      <xdr:col>85</xdr:col>
      <xdr:colOff>127000</xdr:colOff>
      <xdr:row>38</xdr:row>
      <xdr:rowOff>139673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26189"/>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147793</xdr:rowOff>
    </xdr:from>
    <xdr:to>
      <xdr:col>81</xdr:col>
      <xdr:colOff>50800</xdr:colOff>
      <xdr:row>38</xdr:row>
      <xdr:rowOff>139673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91443"/>
          <a:ext cx="889000" cy="1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147793</xdr:rowOff>
    </xdr:from>
    <xdr:to>
      <xdr:col>76</xdr:col>
      <xdr:colOff>114300</xdr:colOff>
      <xdr:row>38</xdr:row>
      <xdr:rowOff>139681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91443"/>
          <a:ext cx="889000" cy="1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131718</xdr:rowOff>
    </xdr:from>
    <xdr:to>
      <xdr:col>71</xdr:col>
      <xdr:colOff>177800</xdr:colOff>
      <xdr:row>38</xdr:row>
      <xdr:rowOff>139681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4681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60289</xdr:rowOff>
    </xdr:from>
    <xdr:to>
      <xdr:col>85</xdr:col>
      <xdr:colOff>177800</xdr:colOff>
      <xdr:row>38</xdr:row>
      <xdr:rowOff>161889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146666</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9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88873</xdr:rowOff>
    </xdr:from>
    <xdr:to>
      <xdr:col>81</xdr:col>
      <xdr:colOff>101600</xdr:colOff>
      <xdr:row>39</xdr:row>
      <xdr:rowOff>19023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10150</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96993</xdr:rowOff>
    </xdr:from>
    <xdr:to>
      <xdr:col>76</xdr:col>
      <xdr:colOff>165100</xdr:colOff>
      <xdr:row>38</xdr:row>
      <xdr:rowOff>27143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43670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21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88881</xdr:rowOff>
    </xdr:from>
    <xdr:to>
      <xdr:col>72</xdr:col>
      <xdr:colOff>38100</xdr:colOff>
      <xdr:row>39</xdr:row>
      <xdr:rowOff>19031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10158</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80918</xdr:rowOff>
    </xdr:from>
    <xdr:to>
      <xdr:col>67</xdr:col>
      <xdr:colOff>101600</xdr:colOff>
      <xdr:row>39</xdr:row>
      <xdr:rowOff>11068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2195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8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127150</xdr:rowOff>
    </xdr:from>
    <xdr:to>
      <xdr:col>85</xdr:col>
      <xdr:colOff>127000</xdr:colOff>
      <xdr:row>77</xdr:row>
      <xdr:rowOff>139376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28800"/>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124439</xdr:rowOff>
    </xdr:from>
    <xdr:to>
      <xdr:col>81</xdr:col>
      <xdr:colOff>50800</xdr:colOff>
      <xdr:row>77</xdr:row>
      <xdr:rowOff>127150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2608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124439</xdr:rowOff>
    </xdr:from>
    <xdr:to>
      <xdr:col>76</xdr:col>
      <xdr:colOff>114300</xdr:colOff>
      <xdr:row>77</xdr:row>
      <xdr:rowOff>137509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26089"/>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137509</xdr:rowOff>
    </xdr:from>
    <xdr:to>
      <xdr:col>71</xdr:col>
      <xdr:colOff>177800</xdr:colOff>
      <xdr:row>77</xdr:row>
      <xdr:rowOff>144218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3915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88576</xdr:rowOff>
    </xdr:from>
    <xdr:to>
      <xdr:col>85</xdr:col>
      <xdr:colOff>177800</xdr:colOff>
      <xdr:row>78</xdr:row>
      <xdr:rowOff>18726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67003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76350</xdr:rowOff>
    </xdr:from>
    <xdr:to>
      <xdr:col>81</xdr:col>
      <xdr:colOff>101600</xdr:colOff>
      <xdr:row>78</xdr:row>
      <xdr:rowOff>6500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169077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73639</xdr:rowOff>
    </xdr:from>
    <xdr:to>
      <xdr:col>76</xdr:col>
      <xdr:colOff>165100</xdr:colOff>
      <xdr:row>78</xdr:row>
      <xdr:rowOff>3789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166366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86709</xdr:rowOff>
    </xdr:from>
    <xdr:to>
      <xdr:col>72</xdr:col>
      <xdr:colOff>38100</xdr:colOff>
      <xdr:row>78</xdr:row>
      <xdr:rowOff>16859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7986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93418</xdr:rowOff>
    </xdr:from>
    <xdr:to>
      <xdr:col>67</xdr:col>
      <xdr:colOff>101600</xdr:colOff>
      <xdr:row>78</xdr:row>
      <xdr:rowOff>23568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62322</xdr:rowOff>
    </xdr:from>
    <xdr:to>
      <xdr:col>85</xdr:col>
      <xdr:colOff>127000</xdr:colOff>
      <xdr:row>98</xdr:row>
      <xdr:rowOff>139114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64422"/>
          <a:ext cx="838200" cy="7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139114</xdr:rowOff>
    </xdr:from>
    <xdr:to>
      <xdr:col>81</xdr:col>
      <xdr:colOff>50800</xdr:colOff>
      <xdr:row>99</xdr:row>
      <xdr:rowOff>18828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41214"/>
          <a:ext cx="889000" cy="5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18828</xdr:rowOff>
    </xdr:from>
    <xdr:to>
      <xdr:col>76</xdr:col>
      <xdr:colOff>114300</xdr:colOff>
      <xdr:row>99</xdr:row>
      <xdr:rowOff>79803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92378"/>
          <a:ext cx="889000" cy="6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95200</xdr:rowOff>
    </xdr:from>
    <xdr:to>
      <xdr:col>71</xdr:col>
      <xdr:colOff>177800</xdr:colOff>
      <xdr:row>99</xdr:row>
      <xdr:rowOff>79803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25850"/>
          <a:ext cx="889000" cy="3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11522</xdr:rowOff>
    </xdr:from>
    <xdr:to>
      <xdr:col>85</xdr:col>
      <xdr:colOff>177800</xdr:colOff>
      <xdr:row>98</xdr:row>
      <xdr:rowOff>113122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34399</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6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88314</xdr:rowOff>
    </xdr:from>
    <xdr:to>
      <xdr:col>81</xdr:col>
      <xdr:colOff>101600</xdr:colOff>
      <xdr:row>99</xdr:row>
      <xdr:rowOff>18464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34991</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66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139478</xdr:rowOff>
    </xdr:from>
    <xdr:to>
      <xdr:col>76</xdr:col>
      <xdr:colOff>165100</xdr:colOff>
      <xdr:row>99</xdr:row>
      <xdr:rowOff>69628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86155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29003</xdr:rowOff>
    </xdr:from>
    <xdr:to>
      <xdr:col>72</xdr:col>
      <xdr:colOff>38100</xdr:colOff>
      <xdr:row>99</xdr:row>
      <xdr:rowOff>130603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121730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44400</xdr:rowOff>
    </xdr:from>
    <xdr:to>
      <xdr:col>67</xdr:col>
      <xdr:colOff>101600</xdr:colOff>
      <xdr:row>97</xdr:row>
      <xdr:rowOff>146000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162527</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4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12230</xdr:rowOff>
    </xdr:from>
    <xdr:to>
      <xdr:col>116</xdr:col>
      <xdr:colOff>63500</xdr:colOff>
      <xdr:row>75</xdr:row>
      <xdr:rowOff>42735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70980"/>
          <a:ext cx="8382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42735</xdr:rowOff>
    </xdr:from>
    <xdr:to>
      <xdr:col>111</xdr:col>
      <xdr:colOff>177800</xdr:colOff>
      <xdr:row>75</xdr:row>
      <xdr:rowOff>68631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0148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68631</xdr:rowOff>
    </xdr:from>
    <xdr:to>
      <xdr:col>107</xdr:col>
      <xdr:colOff>50800</xdr:colOff>
      <xdr:row>75</xdr:row>
      <xdr:rowOff>105893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2738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105893</xdr:rowOff>
    </xdr:from>
    <xdr:to>
      <xdr:col>102</xdr:col>
      <xdr:colOff>114300</xdr:colOff>
      <xdr:row>75</xdr:row>
      <xdr:rowOff>109754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646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132880</xdr:rowOff>
    </xdr:from>
    <xdr:to>
      <xdr:col>116</xdr:col>
      <xdr:colOff>114300</xdr:colOff>
      <xdr:row>75</xdr:row>
      <xdr:rowOff>63030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155757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163385</xdr:rowOff>
    </xdr:from>
    <xdr:to>
      <xdr:col>112</xdr:col>
      <xdr:colOff>38100</xdr:colOff>
      <xdr:row>75</xdr:row>
      <xdr:rowOff>93535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110062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17831</xdr:rowOff>
    </xdr:from>
    <xdr:to>
      <xdr:col>107</xdr:col>
      <xdr:colOff>101600</xdr:colOff>
      <xdr:row>75</xdr:row>
      <xdr:rowOff>119431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135958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55093</xdr:rowOff>
    </xdr:from>
    <xdr:to>
      <xdr:col>102</xdr:col>
      <xdr:colOff>165100</xdr:colOff>
      <xdr:row>75</xdr:row>
      <xdr:rowOff>156693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147820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58954</xdr:rowOff>
    </xdr:from>
    <xdr:to>
      <xdr:col>98</xdr:col>
      <xdr:colOff>38100</xdr:colOff>
      <xdr:row>75</xdr:row>
      <xdr:rowOff>160555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77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151680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904,761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116,131</a:t>
          </a:r>
          <a:r>
            <a:rPr kumimoji="1" lang="ja-JP" altLang="en-US" sz="1300">
              <a:latin typeface="ＭＳ Ｐゴシック" panose="020B0600070205080204" pitchFamily="50" charset="-128"/>
              <a:ea typeface="ＭＳ Ｐゴシック" panose="020B0600070205080204" pitchFamily="50" charset="-128"/>
            </a:rPr>
            <a:t>円となっており類似団体を下回っている。これは退職者数に対し、新規採用者数を抑制してきた結果である。今後も多様化する行政ニーズと増加する業務量に対応するべく、人員の適正管理を行い採用していく予定。</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104,283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円となった。新庁舎の基本設計委託が終了したことで若干の減となった。</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139,731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103,238</a:t>
          </a:r>
          <a:r>
            <a:rPr kumimoji="1" lang="ja-JP" altLang="en-US" sz="1300">
              <a:latin typeface="ＭＳ Ｐゴシック" panose="020B0600070205080204" pitchFamily="50" charset="-128"/>
              <a:ea typeface="ＭＳ Ｐゴシック" panose="020B0600070205080204" pitchFamily="50" charset="-128"/>
            </a:rPr>
            <a:t>円となった。特別定額給付金給付事業が終了したための減少が最大の要因である。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19,326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円で類似団体を下回った。施設の老朽化が進んでいるため、施設の更新、統廃合など、公共施設等総合管理計画に基づき、事業の取捨選択を徹底していくことで、引き続き事業費の減少を目指す。</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191,083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70,544</a:t>
          </a:r>
          <a:r>
            <a:rPr kumimoji="1" lang="ja-JP" altLang="en-US" sz="1300">
              <a:latin typeface="ＭＳ Ｐゴシック" panose="020B0600070205080204" pitchFamily="50" charset="-128"/>
              <a:ea typeface="ＭＳ Ｐゴシック" panose="020B0600070205080204" pitchFamily="50" charset="-128"/>
            </a:rPr>
            <a:t>円と大きく上昇した。要因は、ふるさと納税の基金積立金の増によるものである。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7,033
6,638
64.14
6,935,328
6,363,181
493,889
3,294,073
2,884,498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86469</xdr:rowOff>
    </xdr:from>
    <xdr:to>
      <xdr:col>24</xdr:col>
      <xdr:colOff>63500</xdr:colOff>
      <xdr:row>35</xdr:row>
      <xdr:rowOff>120432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87219"/>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120432</xdr:rowOff>
    </xdr:from>
    <xdr:to>
      <xdr:col>19</xdr:col>
      <xdr:colOff>177800</xdr:colOff>
      <xdr:row>36</xdr:row>
      <xdr:rowOff>3683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21182"/>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3683</xdr:rowOff>
    </xdr:from>
    <xdr:to>
      <xdr:col>15</xdr:col>
      <xdr:colOff>50800</xdr:colOff>
      <xdr:row>36</xdr:row>
      <xdr:rowOff>66058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75883"/>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66058</xdr:rowOff>
    </xdr:from>
    <xdr:to>
      <xdr:col>10</xdr:col>
      <xdr:colOff>114300</xdr:colOff>
      <xdr:row>36</xdr:row>
      <xdr:rowOff>116840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8258"/>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35669</xdr:rowOff>
    </xdr:from>
    <xdr:to>
      <xdr:col>24</xdr:col>
      <xdr:colOff>114300</xdr:colOff>
      <xdr:row>35</xdr:row>
      <xdr:rowOff>137269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58546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69632</xdr:rowOff>
    </xdr:from>
    <xdr:to>
      <xdr:col>20</xdr:col>
      <xdr:colOff>38100</xdr:colOff>
      <xdr:row>35</xdr:row>
      <xdr:rowOff>171232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162359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6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124333</xdr:rowOff>
    </xdr:from>
    <xdr:to>
      <xdr:col>15</xdr:col>
      <xdr:colOff>101600</xdr:colOff>
      <xdr:row>36</xdr:row>
      <xdr:rowOff>54483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45610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15258</xdr:rowOff>
    </xdr:from>
    <xdr:to>
      <xdr:col>10</xdr:col>
      <xdr:colOff>165100</xdr:colOff>
      <xdr:row>36</xdr:row>
      <xdr:rowOff>116858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107985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99952</xdr:rowOff>
    </xdr:from>
    <xdr:to>
      <xdr:col>24</xdr:col>
      <xdr:colOff>63500</xdr:colOff>
      <xdr:row>57</xdr:row>
      <xdr:rowOff>101910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72602"/>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99952</xdr:rowOff>
    </xdr:from>
    <xdr:to>
      <xdr:col>19</xdr:col>
      <xdr:colOff>177800</xdr:colOff>
      <xdr:row>58</xdr:row>
      <xdr:rowOff>70127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2602"/>
          <a:ext cx="889000" cy="1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70127</xdr:rowOff>
    </xdr:from>
    <xdr:to>
      <xdr:col>15</xdr:col>
      <xdr:colOff>50800</xdr:colOff>
      <xdr:row>58</xdr:row>
      <xdr:rowOff>138486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4227"/>
          <a:ext cx="889000" cy="6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110624</xdr:rowOff>
    </xdr:from>
    <xdr:to>
      <xdr:col>10</xdr:col>
      <xdr:colOff>114300</xdr:colOff>
      <xdr:row>58</xdr:row>
      <xdr:rowOff>138486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83274"/>
          <a:ext cx="889000" cy="1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51110</xdr:rowOff>
    </xdr:from>
    <xdr:to>
      <xdr:col>24</xdr:col>
      <xdr:colOff>114300</xdr:colOff>
      <xdr:row>57</xdr:row>
      <xdr:rowOff>152710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73987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49152</xdr:rowOff>
    </xdr:from>
    <xdr:to>
      <xdr:col>20</xdr:col>
      <xdr:colOff>38100</xdr:colOff>
      <xdr:row>57</xdr:row>
      <xdr:rowOff>150752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167279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9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19327</xdr:rowOff>
    </xdr:from>
    <xdr:to>
      <xdr:col>15</xdr:col>
      <xdr:colOff>101600</xdr:colOff>
      <xdr:row>58</xdr:row>
      <xdr:rowOff>120927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112054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87686</xdr:rowOff>
    </xdr:from>
    <xdr:to>
      <xdr:col>10</xdr:col>
      <xdr:colOff>165100</xdr:colOff>
      <xdr:row>59</xdr:row>
      <xdr:rowOff>17836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8963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59824</xdr:rowOff>
    </xdr:from>
    <xdr:to>
      <xdr:col>6</xdr:col>
      <xdr:colOff>38100</xdr:colOff>
      <xdr:row>57</xdr:row>
      <xdr:rowOff>161424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6501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79414</xdr:rowOff>
    </xdr:from>
    <xdr:to>
      <xdr:col>24</xdr:col>
      <xdr:colOff>63500</xdr:colOff>
      <xdr:row>77</xdr:row>
      <xdr:rowOff>169906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81064"/>
          <a:ext cx="838200" cy="9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169906</xdr:rowOff>
    </xdr:from>
    <xdr:to>
      <xdr:col>19</xdr:col>
      <xdr:colOff>177800</xdr:colOff>
      <xdr:row>78</xdr:row>
      <xdr:rowOff>30460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715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30460</xdr:rowOff>
    </xdr:from>
    <xdr:to>
      <xdr:col>15</xdr:col>
      <xdr:colOff>50800</xdr:colOff>
      <xdr:row>78</xdr:row>
      <xdr:rowOff>39726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03560"/>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23602</xdr:rowOff>
    </xdr:from>
    <xdr:to>
      <xdr:col>10</xdr:col>
      <xdr:colOff>114300</xdr:colOff>
      <xdr:row>78</xdr:row>
      <xdr:rowOff>39726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96702"/>
          <a:ext cx="889000" cy="1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28614</xdr:rowOff>
    </xdr:from>
    <xdr:to>
      <xdr:col>24</xdr:col>
      <xdr:colOff>114300</xdr:colOff>
      <xdr:row>77</xdr:row>
      <xdr:rowOff>130214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114991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119106</xdr:rowOff>
    </xdr:from>
    <xdr:to>
      <xdr:col>20</xdr:col>
      <xdr:colOff>38100</xdr:colOff>
      <xdr:row>78</xdr:row>
      <xdr:rowOff>49256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40383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151110</xdr:rowOff>
    </xdr:from>
    <xdr:to>
      <xdr:col>15</xdr:col>
      <xdr:colOff>101600</xdr:colOff>
      <xdr:row>78</xdr:row>
      <xdr:rowOff>81260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72387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160376</xdr:rowOff>
    </xdr:from>
    <xdr:to>
      <xdr:col>10</xdr:col>
      <xdr:colOff>165100</xdr:colOff>
      <xdr:row>78</xdr:row>
      <xdr:rowOff>90526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81653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144252</xdr:rowOff>
    </xdr:from>
    <xdr:to>
      <xdr:col>6</xdr:col>
      <xdr:colOff>38100</xdr:colOff>
      <xdr:row>78</xdr:row>
      <xdr:rowOff>74402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65529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141771</xdr:rowOff>
    </xdr:from>
    <xdr:to>
      <xdr:col>24</xdr:col>
      <xdr:colOff>63500</xdr:colOff>
      <xdr:row>97</xdr:row>
      <xdr:rowOff>171320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72421"/>
          <a:ext cx="83820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171320</xdr:rowOff>
    </xdr:from>
    <xdr:to>
      <xdr:col>19</xdr:col>
      <xdr:colOff>177800</xdr:colOff>
      <xdr:row>98</xdr:row>
      <xdr:rowOff>9979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1970"/>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9979</xdr:rowOff>
    </xdr:from>
    <xdr:to>
      <xdr:col>15</xdr:col>
      <xdr:colOff>50800</xdr:colOff>
      <xdr:row>98</xdr:row>
      <xdr:rowOff>10984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1207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10984</xdr:rowOff>
    </xdr:from>
    <xdr:to>
      <xdr:col>10</xdr:col>
      <xdr:colOff>114300</xdr:colOff>
      <xdr:row>98</xdr:row>
      <xdr:rowOff>19625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1308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90971</xdr:rowOff>
    </xdr:from>
    <xdr:to>
      <xdr:col>24</xdr:col>
      <xdr:colOff>114300</xdr:colOff>
      <xdr:row>98</xdr:row>
      <xdr:rowOff>21121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5898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120520</xdr:rowOff>
    </xdr:from>
    <xdr:to>
      <xdr:col>20</xdr:col>
      <xdr:colOff>38100</xdr:colOff>
      <xdr:row>98</xdr:row>
      <xdr:rowOff>50670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41797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130629</xdr:rowOff>
    </xdr:from>
    <xdr:to>
      <xdr:col>15</xdr:col>
      <xdr:colOff>101600</xdr:colOff>
      <xdr:row>98</xdr:row>
      <xdr:rowOff>60779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51906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131634</xdr:rowOff>
    </xdr:from>
    <xdr:to>
      <xdr:col>10</xdr:col>
      <xdr:colOff>165100</xdr:colOff>
      <xdr:row>98</xdr:row>
      <xdr:rowOff>61784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52911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140275</xdr:rowOff>
    </xdr:from>
    <xdr:to>
      <xdr:col>6</xdr:col>
      <xdr:colOff>38100</xdr:colOff>
      <xdr:row>98</xdr:row>
      <xdr:rowOff>70425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61552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20066</xdr:rowOff>
    </xdr:from>
    <xdr:to>
      <xdr:col>55</xdr:col>
      <xdr:colOff>0</xdr:colOff>
      <xdr:row>39</xdr:row>
      <xdr:rowOff>32258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0661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15113</xdr:rowOff>
    </xdr:from>
    <xdr:to>
      <xdr:col>50</xdr:col>
      <xdr:colOff>114300</xdr:colOff>
      <xdr:row>39</xdr:row>
      <xdr:rowOff>20066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0166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15113</xdr:rowOff>
    </xdr:from>
    <xdr:to>
      <xdr:col>45</xdr:col>
      <xdr:colOff>177800</xdr:colOff>
      <xdr:row>39</xdr:row>
      <xdr:rowOff>18542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0166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18542</xdr:rowOff>
    </xdr:from>
    <xdr:to>
      <xdr:col>41</xdr:col>
      <xdr:colOff>50800</xdr:colOff>
      <xdr:row>39</xdr:row>
      <xdr:rowOff>24257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0509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152908</xdr:rowOff>
    </xdr:from>
    <xdr:to>
      <xdr:col>55</xdr:col>
      <xdr:colOff>50800</xdr:colOff>
      <xdr:row>39</xdr:row>
      <xdr:rowOff>83058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67835</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8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140716</xdr:rowOff>
    </xdr:from>
    <xdr:to>
      <xdr:col>50</xdr:col>
      <xdr:colOff>165100</xdr:colOff>
      <xdr:row>39</xdr:row>
      <xdr:rowOff>70866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61993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135763</xdr:rowOff>
    </xdr:from>
    <xdr:to>
      <xdr:col>46</xdr:col>
      <xdr:colOff>38100</xdr:colOff>
      <xdr:row>39</xdr:row>
      <xdr:rowOff>65913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57040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43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139192</xdr:rowOff>
    </xdr:from>
    <xdr:to>
      <xdr:col>41</xdr:col>
      <xdr:colOff>101600</xdr:colOff>
      <xdr:row>39</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60469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144907</xdr:rowOff>
    </xdr:from>
    <xdr:to>
      <xdr:col>36</xdr:col>
      <xdr:colOff>165100</xdr:colOff>
      <xdr:row>39</xdr:row>
      <xdr:rowOff>75057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66184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54070</xdr:rowOff>
    </xdr:from>
    <xdr:to>
      <xdr:col>55</xdr:col>
      <xdr:colOff>0</xdr:colOff>
      <xdr:row>57</xdr:row>
      <xdr:rowOff>91743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26720"/>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31911</xdr:rowOff>
    </xdr:from>
    <xdr:to>
      <xdr:col>50</xdr:col>
      <xdr:colOff>114300</xdr:colOff>
      <xdr:row>57</xdr:row>
      <xdr:rowOff>54070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04561"/>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31911</xdr:rowOff>
    </xdr:from>
    <xdr:to>
      <xdr:col>45</xdr:col>
      <xdr:colOff>177800</xdr:colOff>
      <xdr:row>57</xdr:row>
      <xdr:rowOff>55007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04561"/>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85678</xdr:rowOff>
    </xdr:from>
    <xdr:to>
      <xdr:col>41</xdr:col>
      <xdr:colOff>50800</xdr:colOff>
      <xdr:row>57</xdr:row>
      <xdr:rowOff>55007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86878"/>
          <a:ext cx="889000" cy="1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40943</xdr:rowOff>
    </xdr:from>
    <xdr:to>
      <xdr:col>55</xdr:col>
      <xdr:colOff>50800</xdr:colOff>
      <xdr:row>57</xdr:row>
      <xdr:rowOff>142543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19370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3270</xdr:rowOff>
    </xdr:from>
    <xdr:to>
      <xdr:col>50</xdr:col>
      <xdr:colOff>165100</xdr:colOff>
      <xdr:row>57</xdr:row>
      <xdr:rowOff>104870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95997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152561</xdr:rowOff>
    </xdr:from>
    <xdr:to>
      <xdr:col>46</xdr:col>
      <xdr:colOff>38100</xdr:colOff>
      <xdr:row>57</xdr:row>
      <xdr:rowOff>82711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73838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4207</xdr:rowOff>
    </xdr:from>
    <xdr:to>
      <xdr:col>41</xdr:col>
      <xdr:colOff>101600</xdr:colOff>
      <xdr:row>57</xdr:row>
      <xdr:rowOff>105807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96934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6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34878</xdr:rowOff>
    </xdr:from>
    <xdr:to>
      <xdr:col>36</xdr:col>
      <xdr:colOff>165100</xdr:colOff>
      <xdr:row>56</xdr:row>
      <xdr:rowOff>136478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153005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1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51316</xdr:rowOff>
    </xdr:from>
    <xdr:to>
      <xdr:col>55</xdr:col>
      <xdr:colOff>0</xdr:colOff>
      <xdr:row>78</xdr:row>
      <xdr:rowOff>140630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24416"/>
          <a:ext cx="8382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51316</xdr:rowOff>
    </xdr:from>
    <xdr:to>
      <xdr:col>50</xdr:col>
      <xdr:colOff>114300</xdr:colOff>
      <xdr:row>79</xdr:row>
      <xdr:rowOff>35709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24416"/>
          <a:ext cx="889000" cy="1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35709</xdr:rowOff>
    </xdr:from>
    <xdr:to>
      <xdr:col>45</xdr:col>
      <xdr:colOff>177800</xdr:colOff>
      <xdr:row>79</xdr:row>
      <xdr:rowOff>35900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8025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35900</xdr:rowOff>
    </xdr:from>
    <xdr:to>
      <xdr:col>41</xdr:col>
      <xdr:colOff>50800</xdr:colOff>
      <xdr:row>79</xdr:row>
      <xdr:rowOff>36052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8045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89830</xdr:rowOff>
    </xdr:from>
    <xdr:to>
      <xdr:col>55</xdr:col>
      <xdr:colOff>50800</xdr:colOff>
      <xdr:row>79</xdr:row>
      <xdr:rowOff>19980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xdr:rowOff>
    </xdr:from>
    <xdr:to>
      <xdr:col>50</xdr:col>
      <xdr:colOff>165100</xdr:colOff>
      <xdr:row>78</xdr:row>
      <xdr:rowOff>102116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93243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156359</xdr:rowOff>
    </xdr:from>
    <xdr:to>
      <xdr:col>46</xdr:col>
      <xdr:colOff>38100</xdr:colOff>
      <xdr:row>79</xdr:row>
      <xdr:rowOff>86509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77636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2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156550</xdr:rowOff>
    </xdr:from>
    <xdr:to>
      <xdr:col>41</xdr:col>
      <xdr:colOff>101600</xdr:colOff>
      <xdr:row>79</xdr:row>
      <xdr:rowOff>86700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77827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156702</xdr:rowOff>
    </xdr:from>
    <xdr:to>
      <xdr:col>36</xdr:col>
      <xdr:colOff>165100</xdr:colOff>
      <xdr:row>79</xdr:row>
      <xdr:rowOff>86852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77979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152783</xdr:rowOff>
    </xdr:from>
    <xdr:to>
      <xdr:col>55</xdr:col>
      <xdr:colOff>0</xdr:colOff>
      <xdr:row>97</xdr:row>
      <xdr:rowOff>22532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11983"/>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152783</xdr:rowOff>
    </xdr:from>
    <xdr:to>
      <xdr:col>50</xdr:col>
      <xdr:colOff>114300</xdr:colOff>
      <xdr:row>97</xdr:row>
      <xdr:rowOff>63491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1983"/>
          <a:ext cx="889000" cy="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63491</xdr:rowOff>
    </xdr:from>
    <xdr:to>
      <xdr:col>45</xdr:col>
      <xdr:colOff>177800</xdr:colOff>
      <xdr:row>97</xdr:row>
      <xdr:rowOff>95796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94141"/>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88069</xdr:rowOff>
    </xdr:from>
    <xdr:to>
      <xdr:col>41</xdr:col>
      <xdr:colOff>50800</xdr:colOff>
      <xdr:row>97</xdr:row>
      <xdr:rowOff>95796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18719"/>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143182</xdr:rowOff>
    </xdr:from>
    <xdr:to>
      <xdr:col>55</xdr:col>
      <xdr:colOff>50800</xdr:colOff>
      <xdr:row>97</xdr:row>
      <xdr:rowOff>73332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121609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101983</xdr:rowOff>
    </xdr:from>
    <xdr:to>
      <xdr:col>50</xdr:col>
      <xdr:colOff>165100</xdr:colOff>
      <xdr:row>97</xdr:row>
      <xdr:rowOff>32133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23260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12691</xdr:rowOff>
    </xdr:from>
    <xdr:to>
      <xdr:col>46</xdr:col>
      <xdr:colOff>38100</xdr:colOff>
      <xdr:row>97</xdr:row>
      <xdr:rowOff>114291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3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44996</xdr:rowOff>
    </xdr:from>
    <xdr:to>
      <xdr:col>41</xdr:col>
      <xdr:colOff>101600</xdr:colOff>
      <xdr:row>97</xdr:row>
      <xdr:rowOff>146596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137723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37269</xdr:rowOff>
    </xdr:from>
    <xdr:to>
      <xdr:col>36</xdr:col>
      <xdr:colOff>165100</xdr:colOff>
      <xdr:row>97</xdr:row>
      <xdr:rowOff>138869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129996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140005</xdr:rowOff>
    </xdr:from>
    <xdr:to>
      <xdr:col>85</xdr:col>
      <xdr:colOff>127000</xdr:colOff>
      <xdr:row>37</xdr:row>
      <xdr:rowOff>151348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83655"/>
          <a:ext cx="8382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151348</xdr:rowOff>
    </xdr:from>
    <xdr:to>
      <xdr:col>81</xdr:col>
      <xdr:colOff>50800</xdr:colOff>
      <xdr:row>38</xdr:row>
      <xdr:rowOff>657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94998"/>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168242</xdr:rowOff>
    </xdr:from>
    <xdr:to>
      <xdr:col>76</xdr:col>
      <xdr:colOff>114300</xdr:colOff>
      <xdr:row>38</xdr:row>
      <xdr:rowOff>657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11892"/>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164639</xdr:rowOff>
    </xdr:from>
    <xdr:to>
      <xdr:col>71</xdr:col>
      <xdr:colOff>177800</xdr:colOff>
      <xdr:row>37</xdr:row>
      <xdr:rowOff>168242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08289"/>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89205</xdr:rowOff>
    </xdr:from>
    <xdr:to>
      <xdr:col>85</xdr:col>
      <xdr:colOff>177800</xdr:colOff>
      <xdr:row>38</xdr:row>
      <xdr:rowOff>19355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4132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100548</xdr:rowOff>
    </xdr:from>
    <xdr:to>
      <xdr:col>81</xdr:col>
      <xdr:colOff>101600</xdr:colOff>
      <xdr:row>38</xdr:row>
      <xdr:rowOff>30697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4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21824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121307</xdr:rowOff>
    </xdr:from>
    <xdr:to>
      <xdr:col>76</xdr:col>
      <xdr:colOff>165100</xdr:colOff>
      <xdr:row>38</xdr:row>
      <xdr:rowOff>51457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42584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117442</xdr:rowOff>
    </xdr:from>
    <xdr:to>
      <xdr:col>72</xdr:col>
      <xdr:colOff>38100</xdr:colOff>
      <xdr:row>38</xdr:row>
      <xdr:rowOff>47592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38719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113839</xdr:rowOff>
    </xdr:from>
    <xdr:to>
      <xdr:col>67</xdr:col>
      <xdr:colOff>101600</xdr:colOff>
      <xdr:row>38</xdr:row>
      <xdr:rowOff>43990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57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35116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108098</xdr:rowOff>
    </xdr:from>
    <xdr:to>
      <xdr:col>85</xdr:col>
      <xdr:colOff>127000</xdr:colOff>
      <xdr:row>57</xdr:row>
      <xdr:rowOff>27028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09298"/>
          <a:ext cx="838200" cy="9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27028</xdr:rowOff>
    </xdr:from>
    <xdr:to>
      <xdr:col>81</xdr:col>
      <xdr:colOff>50800</xdr:colOff>
      <xdr:row>57</xdr:row>
      <xdr:rowOff>60120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967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60120</xdr:rowOff>
    </xdr:from>
    <xdr:to>
      <xdr:col>76</xdr:col>
      <xdr:colOff>114300</xdr:colOff>
      <xdr:row>57</xdr:row>
      <xdr:rowOff>77983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32770"/>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81370</xdr:rowOff>
    </xdr:from>
    <xdr:to>
      <xdr:col>71</xdr:col>
      <xdr:colOff>177800</xdr:colOff>
      <xdr:row>57</xdr:row>
      <xdr:rowOff>77983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82570"/>
          <a:ext cx="889000" cy="16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57298</xdr:rowOff>
    </xdr:from>
    <xdr:to>
      <xdr:col>85</xdr:col>
      <xdr:colOff>177800</xdr:colOff>
      <xdr:row>56</xdr:row>
      <xdr:rowOff>158898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35725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147678</xdr:rowOff>
    </xdr:from>
    <xdr:to>
      <xdr:col>81</xdr:col>
      <xdr:colOff>101600</xdr:colOff>
      <xdr:row>57</xdr:row>
      <xdr:rowOff>77828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68955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9320</xdr:rowOff>
    </xdr:from>
    <xdr:to>
      <xdr:col>76</xdr:col>
      <xdr:colOff>165100</xdr:colOff>
      <xdr:row>57</xdr:row>
      <xdr:rowOff>110920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102047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27183</xdr:rowOff>
    </xdr:from>
    <xdr:to>
      <xdr:col>72</xdr:col>
      <xdr:colOff>38100</xdr:colOff>
      <xdr:row>57</xdr:row>
      <xdr:rowOff>128783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119910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30570</xdr:rowOff>
    </xdr:from>
    <xdr:to>
      <xdr:col>67</xdr:col>
      <xdr:colOff>101600</xdr:colOff>
      <xdr:row>56</xdr:row>
      <xdr:rowOff>132170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123297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111088</xdr:rowOff>
    </xdr:from>
    <xdr:to>
      <xdr:col>85</xdr:col>
      <xdr:colOff>127000</xdr:colOff>
      <xdr:row>78</xdr:row>
      <xdr:rowOff>139672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84188"/>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147793</xdr:rowOff>
    </xdr:from>
    <xdr:to>
      <xdr:col>81</xdr:col>
      <xdr:colOff>50800</xdr:colOff>
      <xdr:row>78</xdr:row>
      <xdr:rowOff>139672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49443"/>
          <a:ext cx="889000" cy="16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147793</xdr:rowOff>
    </xdr:from>
    <xdr:to>
      <xdr:col>76</xdr:col>
      <xdr:colOff>114300</xdr:colOff>
      <xdr:row>78</xdr:row>
      <xdr:rowOff>139681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49443"/>
          <a:ext cx="889000" cy="1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131718</xdr:rowOff>
    </xdr:from>
    <xdr:to>
      <xdr:col>71</xdr:col>
      <xdr:colOff>177800</xdr:colOff>
      <xdr:row>78</xdr:row>
      <xdr:rowOff>139681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481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60288</xdr:rowOff>
    </xdr:from>
    <xdr:to>
      <xdr:col>85</xdr:col>
      <xdr:colOff>177800</xdr:colOff>
      <xdr:row>78</xdr:row>
      <xdr:rowOff>161888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146665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88872</xdr:rowOff>
    </xdr:from>
    <xdr:to>
      <xdr:col>81</xdr:col>
      <xdr:colOff>101600</xdr:colOff>
      <xdr:row>79</xdr:row>
      <xdr:rowOff>19022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10149</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96993</xdr:rowOff>
    </xdr:from>
    <xdr:to>
      <xdr:col>76</xdr:col>
      <xdr:colOff>165100</xdr:colOff>
      <xdr:row>78</xdr:row>
      <xdr:rowOff>27143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43670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88881</xdr:rowOff>
    </xdr:from>
    <xdr:to>
      <xdr:col>72</xdr:col>
      <xdr:colOff>38100</xdr:colOff>
      <xdr:row>79</xdr:row>
      <xdr:rowOff>19031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10158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80918</xdr:rowOff>
    </xdr:from>
    <xdr:to>
      <xdr:col>67</xdr:col>
      <xdr:colOff>101600</xdr:colOff>
      <xdr:row>79</xdr:row>
      <xdr:rowOff>11068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2195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127150</xdr:rowOff>
    </xdr:from>
    <xdr:to>
      <xdr:col>85</xdr:col>
      <xdr:colOff>127000</xdr:colOff>
      <xdr:row>97</xdr:row>
      <xdr:rowOff>139376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57800"/>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124439</xdr:rowOff>
    </xdr:from>
    <xdr:to>
      <xdr:col>81</xdr:col>
      <xdr:colOff>50800</xdr:colOff>
      <xdr:row>97</xdr:row>
      <xdr:rowOff>127150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5508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124439</xdr:rowOff>
    </xdr:from>
    <xdr:to>
      <xdr:col>76</xdr:col>
      <xdr:colOff>114300</xdr:colOff>
      <xdr:row>97</xdr:row>
      <xdr:rowOff>137509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55089"/>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137509</xdr:rowOff>
    </xdr:from>
    <xdr:to>
      <xdr:col>71</xdr:col>
      <xdr:colOff>177800</xdr:colOff>
      <xdr:row>97</xdr:row>
      <xdr:rowOff>144218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6815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88576</xdr:rowOff>
    </xdr:from>
    <xdr:to>
      <xdr:col>85</xdr:col>
      <xdr:colOff>177800</xdr:colOff>
      <xdr:row>98</xdr:row>
      <xdr:rowOff>18726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67003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76350</xdr:rowOff>
    </xdr:from>
    <xdr:to>
      <xdr:col>81</xdr:col>
      <xdr:colOff>101600</xdr:colOff>
      <xdr:row>98</xdr:row>
      <xdr:rowOff>6500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169077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9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73639</xdr:rowOff>
    </xdr:from>
    <xdr:to>
      <xdr:col>76</xdr:col>
      <xdr:colOff>165100</xdr:colOff>
      <xdr:row>98</xdr:row>
      <xdr:rowOff>3789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86709</xdr:rowOff>
    </xdr:from>
    <xdr:to>
      <xdr:col>72</xdr:col>
      <xdr:colOff>38100</xdr:colOff>
      <xdr:row>98</xdr:row>
      <xdr:rowOff>16859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93418</xdr:rowOff>
    </xdr:from>
    <xdr:to>
      <xdr:col>67</xdr:col>
      <xdr:colOff>101600</xdr:colOff>
      <xdr:row>98</xdr:row>
      <xdr:rowOff>23568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年度の一人当たり支出額は、多くの項目で、類似団体より低く推移している。これは、最小限の支出で最大の効果が上がる事業を選択してきた結果といえる。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374,593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2,573</a:t>
          </a:r>
          <a:r>
            <a:rPr kumimoji="1" lang="ja-JP" altLang="en-US" sz="1300">
              <a:latin typeface="ＭＳ Ｐゴシック" panose="020B0600070205080204" pitchFamily="50" charset="-128"/>
              <a:ea typeface="ＭＳ Ｐゴシック" panose="020B0600070205080204" pitchFamily="50" charset="-128"/>
            </a:rPr>
            <a:t>円となった。特別定額給付金事業や新庁舎建設基本設計業務委託が終了したことの減が影響している。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9,878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11,721</a:t>
          </a:r>
          <a:r>
            <a:rPr kumimoji="1" lang="ja-JP" altLang="en-US" sz="1300">
              <a:latin typeface="ＭＳ Ｐゴシック" panose="020B0600070205080204" pitchFamily="50" charset="-128"/>
              <a:ea typeface="ＭＳ Ｐゴシック" panose="020B0600070205080204" pitchFamily="50" charset="-128"/>
            </a:rPr>
            <a:t>円となった。新型コロナ対応関連事業が終了したことが影響している。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3,129</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3,126</a:t>
          </a:r>
          <a:r>
            <a:rPr kumimoji="1" lang="ja-JP" altLang="en-US" sz="1300">
              <a:latin typeface="ＭＳ Ｐゴシック" panose="020B0600070205080204" pitchFamily="50" charset="-128"/>
              <a:ea typeface="ＭＳ Ｐゴシック" panose="020B0600070205080204" pitchFamily="50" charset="-128"/>
            </a:rPr>
            <a:t>円となった。災害対応による重機借上料が影響している。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81,912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19,768</a:t>
          </a:r>
          <a:r>
            <a:rPr kumimoji="1" lang="ja-JP" altLang="en-US" sz="1300">
              <a:latin typeface="ＭＳ Ｐゴシック" panose="020B0600070205080204" pitchFamily="50" charset="-128"/>
              <a:ea typeface="ＭＳ Ｐゴシック" panose="020B0600070205080204" pitchFamily="50" charset="-128"/>
            </a:rPr>
            <a:t>円となった。学校校舎建築の基金積立を多額に行ったため増となった。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a:t>
          </a:r>
          <a:r>
            <a:rPr kumimoji="1" lang="en-US" altLang="ja-JP" sz="1200">
              <a:latin typeface="ＭＳ ゴシック" pitchFamily="49" charset="-128"/>
              <a:ea typeface="ＭＳ ゴシック" pitchFamily="49" charset="-128"/>
            </a:rPr>
            <a:t>201,634</a:t>
          </a:r>
          <a:r>
            <a:rPr kumimoji="1" lang="ja-JP" altLang="en-US" sz="1200">
              <a:latin typeface="ＭＳ ゴシック" pitchFamily="49" charset="-128"/>
              <a:ea typeface="ＭＳ ゴシック" pitchFamily="49" charset="-128"/>
            </a:rPr>
            <a:t>千円　財政調整基金</a:t>
          </a:r>
          <a:r>
            <a:rPr kumimoji="1" lang="en-US" altLang="ja-JP" sz="1200">
              <a:latin typeface="ＭＳ ゴシック" pitchFamily="49" charset="-128"/>
              <a:ea typeface="ＭＳ ゴシック" pitchFamily="49" charset="-128"/>
            </a:rPr>
            <a:t>290,645</a:t>
          </a:r>
          <a:r>
            <a:rPr kumimoji="1" lang="ja-JP" altLang="en-US" sz="1200">
              <a:latin typeface="ＭＳ ゴシック" pitchFamily="49" charset="-128"/>
              <a:ea typeface="ＭＳ ゴシック" pitchFamily="49" charset="-128"/>
            </a:rPr>
            <a:t>千円</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財政調整基金残高は、適切な財源の確保と歳出の精査により、取崩しを回避しており、さらに積み増しにより</a:t>
          </a:r>
          <a:r>
            <a:rPr kumimoji="1" lang="en-US" altLang="ja-JP" sz="1200">
              <a:latin typeface="ＭＳ ゴシック" pitchFamily="49" charset="-128"/>
              <a:ea typeface="ＭＳ ゴシック" pitchFamily="49" charset="-128"/>
            </a:rPr>
            <a:t>290,645</a:t>
          </a:r>
          <a:r>
            <a:rPr kumimoji="1" lang="ja-JP" altLang="en-US" sz="1200">
              <a:latin typeface="ＭＳ ゴシック" pitchFamily="49" charset="-128"/>
              <a:ea typeface="ＭＳ ゴシック" pitchFamily="49" charset="-128"/>
            </a:rPr>
            <a:t>千円増となった。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そのため実質単年度収支は標準財政規模に占める割合では</a:t>
          </a:r>
          <a:r>
            <a:rPr kumimoji="1" lang="en-US" altLang="ja-JP" sz="1200">
              <a:latin typeface="ＭＳ ゴシック" pitchFamily="49" charset="-128"/>
              <a:ea typeface="ＭＳ ゴシック" pitchFamily="49" charset="-128"/>
            </a:rPr>
            <a:t>7.42</a:t>
          </a:r>
          <a:r>
            <a:rPr kumimoji="1" lang="ja-JP" altLang="en-US" sz="1200">
              <a:latin typeface="ＭＳ ゴシック" pitchFamily="49" charset="-128"/>
              <a:ea typeface="ＭＳ ゴシック" pitchFamily="49" charset="-128"/>
            </a:rPr>
            <a:t>ポイントの増となっている。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いずれの会計も黒字であり、特に一般会計においての黒字額は多額となっている。特別会計は、一般会計からの繰入金に依存しているため、今後も必要最小限の支出に努め、健全な財政運営が図れるよう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80</v>
      </c>
      <c r="C2" s="179"/>
      <c r="D2" s="180"/>
    </row>
    <row r="3" spans="1:119" ht="18.75" customHeight="1" thickBot="1" x14ac:dyDescent="0.2">
      <c r="A3" s="178"/>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6935328</v>
      </c>
      <c r="BO4" s="368"/>
      <c r="BP4" s="368"/>
      <c r="BQ4" s="368"/>
      <c r="BR4" s="368"/>
      <c r="BS4" s="368"/>
      <c r="BT4" s="368"/>
      <c r="BU4" s="369"/>
      <c r="BV4" s="367">
        <v>6888314</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15</v>
      </c>
      <c r="CU4" s="374"/>
      <c r="CV4" s="374"/>
      <c r="CW4" s="374"/>
      <c r="CX4" s="374"/>
      <c r="CY4" s="374"/>
      <c r="CZ4" s="374"/>
      <c r="DA4" s="375"/>
      <c r="DB4" s="373">
        <v>14.4</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6363181</v>
      </c>
      <c r="BO5" s="405"/>
      <c r="BP5" s="405"/>
      <c r="BQ5" s="405"/>
      <c r="BR5" s="405"/>
      <c r="BS5" s="405"/>
      <c r="BT5" s="405"/>
      <c r="BU5" s="406"/>
      <c r="BV5" s="404">
        <v>6349508</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76.099999999999994</v>
      </c>
      <c r="CU5" s="402"/>
      <c r="CV5" s="402"/>
      <c r="CW5" s="402"/>
      <c r="CX5" s="402"/>
      <c r="CY5" s="402"/>
      <c r="CZ5" s="402"/>
      <c r="DA5" s="403"/>
      <c r="DB5" s="401">
        <v>83.5</v>
      </c>
      <c r="DC5" s="402"/>
      <c r="DD5" s="402"/>
      <c r="DE5" s="402"/>
      <c r="DF5" s="402"/>
      <c r="DG5" s="402"/>
      <c r="DH5" s="402"/>
      <c r="DI5" s="403"/>
    </row>
    <row r="6" spans="1:119" ht="18.75" customHeight="1" x14ac:dyDescent="0.15">
      <c r="A6" s="178"/>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93</v>
      </c>
      <c r="AV6" s="437"/>
      <c r="AW6" s="437"/>
      <c r="AX6" s="437"/>
      <c r="AY6" s="438" t="s">
        <v>101</v>
      </c>
      <c r="AZ6" s="439"/>
      <c r="BA6" s="439"/>
      <c r="BB6" s="439"/>
      <c r="BC6" s="439"/>
      <c r="BD6" s="439"/>
      <c r="BE6" s="439"/>
      <c r="BF6" s="439"/>
      <c r="BG6" s="439"/>
      <c r="BH6" s="439"/>
      <c r="BI6" s="439"/>
      <c r="BJ6" s="439"/>
      <c r="BK6" s="439"/>
      <c r="BL6" s="439"/>
      <c r="BM6" s="440"/>
      <c r="BN6" s="404">
        <v>572147</v>
      </c>
      <c r="BO6" s="405"/>
      <c r="BP6" s="405"/>
      <c r="BQ6" s="405"/>
      <c r="BR6" s="405"/>
      <c r="BS6" s="405"/>
      <c r="BT6" s="405"/>
      <c r="BU6" s="406"/>
      <c r="BV6" s="404">
        <v>538806</v>
      </c>
      <c r="BW6" s="405"/>
      <c r="BX6" s="405"/>
      <c r="BY6" s="405"/>
      <c r="BZ6" s="405"/>
      <c r="CA6" s="405"/>
      <c r="CB6" s="405"/>
      <c r="CC6" s="406"/>
      <c r="CD6" s="407" t="s">
        <v>102</v>
      </c>
      <c r="CE6" s="408"/>
      <c r="CF6" s="408"/>
      <c r="CG6" s="408"/>
      <c r="CH6" s="408"/>
      <c r="CI6" s="408"/>
      <c r="CJ6" s="408"/>
      <c r="CK6" s="408"/>
      <c r="CL6" s="408"/>
      <c r="CM6" s="408"/>
      <c r="CN6" s="408"/>
      <c r="CO6" s="408"/>
      <c r="CP6" s="408"/>
      <c r="CQ6" s="408"/>
      <c r="CR6" s="408"/>
      <c r="CS6" s="409"/>
      <c r="CT6" s="441">
        <v>80</v>
      </c>
      <c r="CU6" s="442"/>
      <c r="CV6" s="442"/>
      <c r="CW6" s="442"/>
      <c r="CX6" s="442"/>
      <c r="CY6" s="442"/>
      <c r="CZ6" s="442"/>
      <c r="DA6" s="443"/>
      <c r="DB6" s="441">
        <v>86.9</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103</v>
      </c>
      <c r="AN7" s="434"/>
      <c r="AO7" s="434"/>
      <c r="AP7" s="434"/>
      <c r="AQ7" s="434"/>
      <c r="AR7" s="434"/>
      <c r="AS7" s="434"/>
      <c r="AT7" s="435"/>
      <c r="AU7" s="436" t="s">
        <v>93</v>
      </c>
      <c r="AV7" s="437"/>
      <c r="AW7" s="437"/>
      <c r="AX7" s="437"/>
      <c r="AY7" s="438" t="s">
        <v>104</v>
      </c>
      <c r="AZ7" s="439"/>
      <c r="BA7" s="439"/>
      <c r="BB7" s="439"/>
      <c r="BC7" s="439"/>
      <c r="BD7" s="439"/>
      <c r="BE7" s="439"/>
      <c r="BF7" s="439"/>
      <c r="BG7" s="439"/>
      <c r="BH7" s="439"/>
      <c r="BI7" s="439"/>
      <c r="BJ7" s="439"/>
      <c r="BK7" s="439"/>
      <c r="BL7" s="439"/>
      <c r="BM7" s="440"/>
      <c r="BN7" s="404">
        <v>78258</v>
      </c>
      <c r="BO7" s="405"/>
      <c r="BP7" s="405"/>
      <c r="BQ7" s="405"/>
      <c r="BR7" s="405"/>
      <c r="BS7" s="405"/>
      <c r="BT7" s="405"/>
      <c r="BU7" s="406"/>
      <c r="BV7" s="404">
        <v>92838</v>
      </c>
      <c r="BW7" s="405"/>
      <c r="BX7" s="405"/>
      <c r="BY7" s="405"/>
      <c r="BZ7" s="405"/>
      <c r="CA7" s="405"/>
      <c r="CB7" s="405"/>
      <c r="CC7" s="406"/>
      <c r="CD7" s="407" t="s">
        <v>105</v>
      </c>
      <c r="CE7" s="408"/>
      <c r="CF7" s="408"/>
      <c r="CG7" s="408"/>
      <c r="CH7" s="408"/>
      <c r="CI7" s="408"/>
      <c r="CJ7" s="408"/>
      <c r="CK7" s="408"/>
      <c r="CL7" s="408"/>
      <c r="CM7" s="408"/>
      <c r="CN7" s="408"/>
      <c r="CO7" s="408"/>
      <c r="CP7" s="408"/>
      <c r="CQ7" s="408"/>
      <c r="CR7" s="408"/>
      <c r="CS7" s="409"/>
      <c r="CT7" s="404">
        <v>3294073</v>
      </c>
      <c r="CU7" s="405"/>
      <c r="CV7" s="405"/>
      <c r="CW7" s="405"/>
      <c r="CX7" s="405"/>
      <c r="CY7" s="405"/>
      <c r="CZ7" s="405"/>
      <c r="DA7" s="406"/>
      <c r="DB7" s="404">
        <v>3092439</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106</v>
      </c>
      <c r="AN8" s="434"/>
      <c r="AO8" s="434"/>
      <c r="AP8" s="434"/>
      <c r="AQ8" s="434"/>
      <c r="AR8" s="434"/>
      <c r="AS8" s="434"/>
      <c r="AT8" s="435"/>
      <c r="AU8" s="436" t="s">
        <v>93</v>
      </c>
      <c r="AV8" s="437"/>
      <c r="AW8" s="437"/>
      <c r="AX8" s="437"/>
      <c r="AY8" s="438" t="s">
        <v>107</v>
      </c>
      <c r="AZ8" s="439"/>
      <c r="BA8" s="439"/>
      <c r="BB8" s="439"/>
      <c r="BC8" s="439"/>
      <c r="BD8" s="439"/>
      <c r="BE8" s="439"/>
      <c r="BF8" s="439"/>
      <c r="BG8" s="439"/>
      <c r="BH8" s="439"/>
      <c r="BI8" s="439"/>
      <c r="BJ8" s="439"/>
      <c r="BK8" s="439"/>
      <c r="BL8" s="439"/>
      <c r="BM8" s="440"/>
      <c r="BN8" s="404">
        <v>493889</v>
      </c>
      <c r="BO8" s="405"/>
      <c r="BP8" s="405"/>
      <c r="BQ8" s="405"/>
      <c r="BR8" s="405"/>
      <c r="BS8" s="405"/>
      <c r="BT8" s="405"/>
      <c r="BU8" s="406"/>
      <c r="BV8" s="404">
        <v>445968</v>
      </c>
      <c r="BW8" s="405"/>
      <c r="BX8" s="405"/>
      <c r="BY8" s="405"/>
      <c r="BZ8" s="405"/>
      <c r="CA8" s="405"/>
      <c r="CB8" s="405"/>
      <c r="CC8" s="406"/>
      <c r="CD8" s="407" t="s">
        <v>108</v>
      </c>
      <c r="CE8" s="408"/>
      <c r="CF8" s="408"/>
      <c r="CG8" s="408"/>
      <c r="CH8" s="408"/>
      <c r="CI8" s="408"/>
      <c r="CJ8" s="408"/>
      <c r="CK8" s="408"/>
      <c r="CL8" s="408"/>
      <c r="CM8" s="408"/>
      <c r="CN8" s="408"/>
      <c r="CO8" s="408"/>
      <c r="CP8" s="408"/>
      <c r="CQ8" s="408"/>
      <c r="CR8" s="408"/>
      <c r="CS8" s="409"/>
      <c r="CT8" s="444">
        <v>0.44</v>
      </c>
      <c r="CU8" s="445"/>
      <c r="CV8" s="445"/>
      <c r="CW8" s="445"/>
      <c r="CX8" s="445"/>
      <c r="CY8" s="445"/>
      <c r="CZ8" s="445"/>
      <c r="DA8" s="446"/>
      <c r="DB8" s="444">
        <v>0.47</v>
      </c>
      <c r="DC8" s="445"/>
      <c r="DD8" s="445"/>
      <c r="DE8" s="445"/>
      <c r="DF8" s="445"/>
      <c r="DG8" s="445"/>
      <c r="DH8" s="445"/>
      <c r="DI8" s="446"/>
    </row>
    <row r="9" spans="1:119" ht="18.75" customHeight="1" thickBot="1" x14ac:dyDescent="0.2">
      <c r="A9" s="178"/>
      <c r="B9" s="398" t="s">
        <v>109</v>
      </c>
      <c r="C9" s="399"/>
      <c r="D9" s="399"/>
      <c r="E9" s="399"/>
      <c r="F9" s="399"/>
      <c r="G9" s="399"/>
      <c r="H9" s="399"/>
      <c r="I9" s="399"/>
      <c r="J9" s="399"/>
      <c r="K9" s="447"/>
      <c r="L9" s="448" t="s">
        <v>110</v>
      </c>
      <c r="M9" s="449"/>
      <c r="N9" s="449"/>
      <c r="O9" s="449"/>
      <c r="P9" s="449"/>
      <c r="Q9" s="450"/>
      <c r="R9" s="451">
        <v>6953</v>
      </c>
      <c r="S9" s="452"/>
      <c r="T9" s="452"/>
      <c r="U9" s="452"/>
      <c r="V9" s="453"/>
      <c r="W9" s="361" t="s">
        <v>111</v>
      </c>
      <c r="X9" s="362"/>
      <c r="Y9" s="362"/>
      <c r="Z9" s="362"/>
      <c r="AA9" s="362"/>
      <c r="AB9" s="362"/>
      <c r="AC9" s="362"/>
      <c r="AD9" s="362"/>
      <c r="AE9" s="362"/>
      <c r="AF9" s="362"/>
      <c r="AG9" s="362"/>
      <c r="AH9" s="362"/>
      <c r="AI9" s="362"/>
      <c r="AJ9" s="362"/>
      <c r="AK9" s="362"/>
      <c r="AL9" s="363"/>
      <c r="AM9" s="433" t="s">
        <v>112</v>
      </c>
      <c r="AN9" s="434"/>
      <c r="AO9" s="434"/>
      <c r="AP9" s="434"/>
      <c r="AQ9" s="434"/>
      <c r="AR9" s="434"/>
      <c r="AS9" s="434"/>
      <c r="AT9" s="435"/>
      <c r="AU9" s="436" t="s">
        <v>93</v>
      </c>
      <c r="AV9" s="437"/>
      <c r="AW9" s="437"/>
      <c r="AX9" s="437"/>
      <c r="AY9" s="438" t="s">
        <v>113</v>
      </c>
      <c r="AZ9" s="439"/>
      <c r="BA9" s="439"/>
      <c r="BB9" s="439"/>
      <c r="BC9" s="439"/>
      <c r="BD9" s="439"/>
      <c r="BE9" s="439"/>
      <c r="BF9" s="439"/>
      <c r="BG9" s="439"/>
      <c r="BH9" s="439"/>
      <c r="BI9" s="439"/>
      <c r="BJ9" s="439"/>
      <c r="BK9" s="439"/>
      <c r="BL9" s="439"/>
      <c r="BM9" s="440"/>
      <c r="BN9" s="404">
        <v>47921</v>
      </c>
      <c r="BO9" s="405"/>
      <c r="BP9" s="405"/>
      <c r="BQ9" s="405"/>
      <c r="BR9" s="405"/>
      <c r="BS9" s="405"/>
      <c r="BT9" s="405"/>
      <c r="BU9" s="406"/>
      <c r="BV9" s="404">
        <v>50014</v>
      </c>
      <c r="BW9" s="405"/>
      <c r="BX9" s="405"/>
      <c r="BY9" s="405"/>
      <c r="BZ9" s="405"/>
      <c r="CA9" s="405"/>
      <c r="CB9" s="405"/>
      <c r="CC9" s="406"/>
      <c r="CD9" s="407" t="s">
        <v>114</v>
      </c>
      <c r="CE9" s="408"/>
      <c r="CF9" s="408"/>
      <c r="CG9" s="408"/>
      <c r="CH9" s="408"/>
      <c r="CI9" s="408"/>
      <c r="CJ9" s="408"/>
      <c r="CK9" s="408"/>
      <c r="CL9" s="408"/>
      <c r="CM9" s="408"/>
      <c r="CN9" s="408"/>
      <c r="CO9" s="408"/>
      <c r="CP9" s="408"/>
      <c r="CQ9" s="408"/>
      <c r="CR9" s="408"/>
      <c r="CS9" s="409"/>
      <c r="CT9" s="401">
        <v>6.7</v>
      </c>
      <c r="CU9" s="402"/>
      <c r="CV9" s="402"/>
      <c r="CW9" s="402"/>
      <c r="CX9" s="402"/>
      <c r="CY9" s="402"/>
      <c r="CZ9" s="402"/>
      <c r="DA9" s="403"/>
      <c r="DB9" s="401">
        <v>7.4</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115</v>
      </c>
      <c r="M10" s="434"/>
      <c r="N10" s="434"/>
      <c r="O10" s="434"/>
      <c r="P10" s="434"/>
      <c r="Q10" s="435"/>
      <c r="R10" s="455">
        <v>7347</v>
      </c>
      <c r="S10" s="456"/>
      <c r="T10" s="456"/>
      <c r="U10" s="456"/>
      <c r="V10" s="457"/>
      <c r="W10" s="392"/>
      <c r="X10" s="393"/>
      <c r="Y10" s="393"/>
      <c r="Z10" s="393"/>
      <c r="AA10" s="393"/>
      <c r="AB10" s="393"/>
      <c r="AC10" s="393"/>
      <c r="AD10" s="393"/>
      <c r="AE10" s="393"/>
      <c r="AF10" s="393"/>
      <c r="AG10" s="393"/>
      <c r="AH10" s="393"/>
      <c r="AI10" s="393"/>
      <c r="AJ10" s="393"/>
      <c r="AK10" s="393"/>
      <c r="AL10" s="396"/>
      <c r="AM10" s="433" t="s">
        <v>116</v>
      </c>
      <c r="AN10" s="434"/>
      <c r="AO10" s="434"/>
      <c r="AP10" s="434"/>
      <c r="AQ10" s="434"/>
      <c r="AR10" s="434"/>
      <c r="AS10" s="434"/>
      <c r="AT10" s="435"/>
      <c r="AU10" s="436" t="s">
        <v>93</v>
      </c>
      <c r="AV10" s="437"/>
      <c r="AW10" s="437"/>
      <c r="AX10" s="437"/>
      <c r="AY10" s="438" t="s">
        <v>117</v>
      </c>
      <c r="AZ10" s="439"/>
      <c r="BA10" s="439"/>
      <c r="BB10" s="439"/>
      <c r="BC10" s="439"/>
      <c r="BD10" s="439"/>
      <c r="BE10" s="439"/>
      <c r="BF10" s="439"/>
      <c r="BG10" s="439"/>
      <c r="BH10" s="439"/>
      <c r="BI10" s="439"/>
      <c r="BJ10" s="439"/>
      <c r="BK10" s="439"/>
      <c r="BL10" s="439"/>
      <c r="BM10" s="440"/>
      <c r="BN10" s="404">
        <v>36976</v>
      </c>
      <c r="BO10" s="405"/>
      <c r="BP10" s="405"/>
      <c r="BQ10" s="405"/>
      <c r="BR10" s="405"/>
      <c r="BS10" s="405"/>
      <c r="BT10" s="405"/>
      <c r="BU10" s="406"/>
      <c r="BV10" s="404">
        <v>252</v>
      </c>
      <c r="BW10" s="405"/>
      <c r="BX10" s="405"/>
      <c r="BY10" s="405"/>
      <c r="BZ10" s="405"/>
      <c r="CA10" s="405"/>
      <c r="CB10" s="405"/>
      <c r="CC10" s="406"/>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119</v>
      </c>
      <c r="M11" s="459"/>
      <c r="N11" s="459"/>
      <c r="O11" s="459"/>
      <c r="P11" s="459"/>
      <c r="Q11" s="460"/>
      <c r="R11" s="461" t="s">
        <v>120</v>
      </c>
      <c r="S11" s="462"/>
      <c r="T11" s="462"/>
      <c r="U11" s="462"/>
      <c r="V11" s="463"/>
      <c r="W11" s="392"/>
      <c r="X11" s="393"/>
      <c r="Y11" s="393"/>
      <c r="Z11" s="393"/>
      <c r="AA11" s="393"/>
      <c r="AB11" s="393"/>
      <c r="AC11" s="393"/>
      <c r="AD11" s="393"/>
      <c r="AE11" s="393"/>
      <c r="AF11" s="393"/>
      <c r="AG11" s="393"/>
      <c r="AH11" s="393"/>
      <c r="AI11" s="393"/>
      <c r="AJ11" s="393"/>
      <c r="AK11" s="393"/>
      <c r="AL11" s="396"/>
      <c r="AM11" s="433" t="s">
        <v>121</v>
      </c>
      <c r="AN11" s="434"/>
      <c r="AO11" s="434"/>
      <c r="AP11" s="434"/>
      <c r="AQ11" s="434"/>
      <c r="AR11" s="434"/>
      <c r="AS11" s="434"/>
      <c r="AT11" s="435"/>
      <c r="AU11" s="436" t="s">
        <v>93</v>
      </c>
      <c r="AV11" s="437"/>
      <c r="AW11" s="437"/>
      <c r="AX11" s="437"/>
      <c r="AY11" s="438" t="s">
        <v>122</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123</v>
      </c>
      <c r="CE11" s="408"/>
      <c r="CF11" s="408"/>
      <c r="CG11" s="408"/>
      <c r="CH11" s="408"/>
      <c r="CI11" s="408"/>
      <c r="CJ11" s="408"/>
      <c r="CK11" s="408"/>
      <c r="CL11" s="408"/>
      <c r="CM11" s="408"/>
      <c r="CN11" s="408"/>
      <c r="CO11" s="408"/>
      <c r="CP11" s="408"/>
      <c r="CQ11" s="408"/>
      <c r="CR11" s="408"/>
      <c r="CS11" s="409"/>
      <c r="CT11" s="444" t="s">
        <v>124</v>
      </c>
      <c r="CU11" s="445"/>
      <c r="CV11" s="445"/>
      <c r="CW11" s="445"/>
      <c r="CX11" s="445"/>
      <c r="CY11" s="445"/>
      <c r="CZ11" s="445"/>
      <c r="DA11" s="446"/>
      <c r="DB11" s="444" t="s">
        <v>124</v>
      </c>
      <c r="DC11" s="445"/>
      <c r="DD11" s="445"/>
      <c r="DE11" s="445"/>
      <c r="DF11" s="445"/>
      <c r="DG11" s="445"/>
      <c r="DH11" s="445"/>
      <c r="DI11" s="446"/>
    </row>
    <row r="12" spans="1:119" ht="18.75" customHeight="1" x14ac:dyDescent="0.15">
      <c r="A12" s="178"/>
      <c r="B12" s="464" t="s">
        <v>125</v>
      </c>
      <c r="C12" s="465"/>
      <c r="D12" s="465"/>
      <c r="E12" s="465"/>
      <c r="F12" s="465"/>
      <c r="G12" s="465"/>
      <c r="H12" s="465"/>
      <c r="I12" s="465"/>
      <c r="J12" s="465"/>
      <c r="K12" s="466"/>
      <c r="L12" s="473" t="s">
        <v>126</v>
      </c>
      <c r="M12" s="474"/>
      <c r="N12" s="474"/>
      <c r="O12" s="474"/>
      <c r="P12" s="474"/>
      <c r="Q12" s="475"/>
      <c r="R12" s="476">
        <v>7033</v>
      </c>
      <c r="S12" s="477"/>
      <c r="T12" s="477"/>
      <c r="U12" s="477"/>
      <c r="V12" s="478"/>
      <c r="W12" s="479" t="s">
        <v>1</v>
      </c>
      <c r="X12" s="437"/>
      <c r="Y12" s="437"/>
      <c r="Z12" s="437"/>
      <c r="AA12" s="437"/>
      <c r="AB12" s="480"/>
      <c r="AC12" s="481" t="s">
        <v>127</v>
      </c>
      <c r="AD12" s="482"/>
      <c r="AE12" s="482"/>
      <c r="AF12" s="482"/>
      <c r="AG12" s="483"/>
      <c r="AH12" s="481" t="s">
        <v>128</v>
      </c>
      <c r="AI12" s="482"/>
      <c r="AJ12" s="482"/>
      <c r="AK12" s="482"/>
      <c r="AL12" s="484"/>
      <c r="AM12" s="433" t="s">
        <v>129</v>
      </c>
      <c r="AN12" s="434"/>
      <c r="AO12" s="434"/>
      <c r="AP12" s="434"/>
      <c r="AQ12" s="434"/>
      <c r="AR12" s="434"/>
      <c r="AS12" s="434"/>
      <c r="AT12" s="435"/>
      <c r="AU12" s="436" t="s">
        <v>130</v>
      </c>
      <c r="AV12" s="437"/>
      <c r="AW12" s="437"/>
      <c r="AX12" s="437"/>
      <c r="AY12" s="438" t="s">
        <v>131</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200000</v>
      </c>
      <c r="BW12" s="405"/>
      <c r="BX12" s="405"/>
      <c r="BY12" s="405"/>
      <c r="BZ12" s="405"/>
      <c r="CA12" s="405"/>
      <c r="CB12" s="405"/>
      <c r="CC12" s="406"/>
      <c r="CD12" s="407" t="s">
        <v>132</v>
      </c>
      <c r="CE12" s="408"/>
      <c r="CF12" s="408"/>
      <c r="CG12" s="408"/>
      <c r="CH12" s="408"/>
      <c r="CI12" s="408"/>
      <c r="CJ12" s="408"/>
      <c r="CK12" s="408"/>
      <c r="CL12" s="408"/>
      <c r="CM12" s="408"/>
      <c r="CN12" s="408"/>
      <c r="CO12" s="408"/>
      <c r="CP12" s="408"/>
      <c r="CQ12" s="408"/>
      <c r="CR12" s="408"/>
      <c r="CS12" s="409"/>
      <c r="CT12" s="444" t="s">
        <v>124</v>
      </c>
      <c r="CU12" s="445"/>
      <c r="CV12" s="445"/>
      <c r="CW12" s="445"/>
      <c r="CX12" s="445"/>
      <c r="CY12" s="445"/>
      <c r="CZ12" s="445"/>
      <c r="DA12" s="446"/>
      <c r="DB12" s="444" t="s">
        <v>124</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133</v>
      </c>
      <c r="N13" s="496"/>
      <c r="O13" s="496"/>
      <c r="P13" s="496"/>
      <c r="Q13" s="497"/>
      <c r="R13" s="488">
        <v>6638</v>
      </c>
      <c r="S13" s="489"/>
      <c r="T13" s="489"/>
      <c r="U13" s="489"/>
      <c r="V13" s="490"/>
      <c r="W13" s="420" t="s">
        <v>134</v>
      </c>
      <c r="X13" s="421"/>
      <c r="Y13" s="421"/>
      <c r="Z13" s="421"/>
      <c r="AA13" s="421"/>
      <c r="AB13" s="411"/>
      <c r="AC13" s="455">
        <v>1819</v>
      </c>
      <c r="AD13" s="456"/>
      <c r="AE13" s="456"/>
      <c r="AF13" s="456"/>
      <c r="AG13" s="498"/>
      <c r="AH13" s="455">
        <v>1936</v>
      </c>
      <c r="AI13" s="456"/>
      <c r="AJ13" s="456"/>
      <c r="AK13" s="456"/>
      <c r="AL13" s="457"/>
      <c r="AM13" s="433" t="s">
        <v>135</v>
      </c>
      <c r="AN13" s="434"/>
      <c r="AO13" s="434"/>
      <c r="AP13" s="434"/>
      <c r="AQ13" s="434"/>
      <c r="AR13" s="434"/>
      <c r="AS13" s="434"/>
      <c r="AT13" s="435"/>
      <c r="AU13" s="436" t="s">
        <v>130</v>
      </c>
      <c r="AV13" s="437"/>
      <c r="AW13" s="437"/>
      <c r="AX13" s="437"/>
      <c r="AY13" s="438" t="s">
        <v>136</v>
      </c>
      <c r="AZ13" s="439"/>
      <c r="BA13" s="439"/>
      <c r="BB13" s="439"/>
      <c r="BC13" s="439"/>
      <c r="BD13" s="439"/>
      <c r="BE13" s="439"/>
      <c r="BF13" s="439"/>
      <c r="BG13" s="439"/>
      <c r="BH13" s="439"/>
      <c r="BI13" s="439"/>
      <c r="BJ13" s="439"/>
      <c r="BK13" s="439"/>
      <c r="BL13" s="439"/>
      <c r="BM13" s="440"/>
      <c r="BN13" s="404">
        <v>84897</v>
      </c>
      <c r="BO13" s="405"/>
      <c r="BP13" s="405"/>
      <c r="BQ13" s="405"/>
      <c r="BR13" s="405"/>
      <c r="BS13" s="405"/>
      <c r="BT13" s="405"/>
      <c r="BU13" s="406"/>
      <c r="BV13" s="404">
        <v>-149734</v>
      </c>
      <c r="BW13" s="405"/>
      <c r="BX13" s="405"/>
      <c r="BY13" s="405"/>
      <c r="BZ13" s="405"/>
      <c r="CA13" s="405"/>
      <c r="CB13" s="405"/>
      <c r="CC13" s="406"/>
      <c r="CD13" s="407" t="s">
        <v>137</v>
      </c>
      <c r="CE13" s="408"/>
      <c r="CF13" s="408"/>
      <c r="CG13" s="408"/>
      <c r="CH13" s="408"/>
      <c r="CI13" s="408"/>
      <c r="CJ13" s="408"/>
      <c r="CK13" s="408"/>
      <c r="CL13" s="408"/>
      <c r="CM13" s="408"/>
      <c r="CN13" s="408"/>
      <c r="CO13" s="408"/>
      <c r="CP13" s="408"/>
      <c r="CQ13" s="408"/>
      <c r="CR13" s="408"/>
      <c r="CS13" s="409"/>
      <c r="CT13" s="401">
        <v>5.0999999999999996</v>
      </c>
      <c r="CU13" s="402"/>
      <c r="CV13" s="402"/>
      <c r="CW13" s="402"/>
      <c r="CX13" s="402"/>
      <c r="CY13" s="402"/>
      <c r="CZ13" s="402"/>
      <c r="DA13" s="403"/>
      <c r="DB13" s="401">
        <v>5.8</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138</v>
      </c>
      <c r="M14" s="486"/>
      <c r="N14" s="486"/>
      <c r="O14" s="486"/>
      <c r="P14" s="486"/>
      <c r="Q14" s="487"/>
      <c r="R14" s="488">
        <v>7186</v>
      </c>
      <c r="S14" s="489"/>
      <c r="T14" s="489"/>
      <c r="U14" s="489"/>
      <c r="V14" s="490"/>
      <c r="W14" s="394"/>
      <c r="X14" s="395"/>
      <c r="Y14" s="395"/>
      <c r="Z14" s="395"/>
      <c r="AA14" s="395"/>
      <c r="AB14" s="384"/>
      <c r="AC14" s="491">
        <v>44.5</v>
      </c>
      <c r="AD14" s="492"/>
      <c r="AE14" s="492"/>
      <c r="AF14" s="492"/>
      <c r="AG14" s="493"/>
      <c r="AH14" s="491">
        <v>45.6</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139</v>
      </c>
      <c r="CE14" s="500"/>
      <c r="CF14" s="500"/>
      <c r="CG14" s="500"/>
      <c r="CH14" s="500"/>
      <c r="CI14" s="500"/>
      <c r="CJ14" s="500"/>
      <c r="CK14" s="500"/>
      <c r="CL14" s="500"/>
      <c r="CM14" s="500"/>
      <c r="CN14" s="500"/>
      <c r="CO14" s="500"/>
      <c r="CP14" s="500"/>
      <c r="CQ14" s="500"/>
      <c r="CR14" s="500"/>
      <c r="CS14" s="501"/>
      <c r="CT14" s="502" t="s">
        <v>124</v>
      </c>
      <c r="CU14" s="503"/>
      <c r="CV14" s="503"/>
      <c r="CW14" s="503"/>
      <c r="CX14" s="503"/>
      <c r="CY14" s="503"/>
      <c r="CZ14" s="503"/>
      <c r="DA14" s="504"/>
      <c r="DB14" s="502" t="s">
        <v>124</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140</v>
      </c>
      <c r="N15" s="496"/>
      <c r="O15" s="496"/>
      <c r="P15" s="496"/>
      <c r="Q15" s="497"/>
      <c r="R15" s="488">
        <v>6768</v>
      </c>
      <c r="S15" s="489"/>
      <c r="T15" s="489"/>
      <c r="U15" s="489"/>
      <c r="V15" s="490"/>
      <c r="W15" s="420" t="s">
        <v>141</v>
      </c>
      <c r="X15" s="421"/>
      <c r="Y15" s="421"/>
      <c r="Z15" s="421"/>
      <c r="AA15" s="421"/>
      <c r="AB15" s="411"/>
      <c r="AC15" s="455">
        <v>670</v>
      </c>
      <c r="AD15" s="456"/>
      <c r="AE15" s="456"/>
      <c r="AF15" s="456"/>
      <c r="AG15" s="498"/>
      <c r="AH15" s="455">
        <v>685</v>
      </c>
      <c r="AI15" s="456"/>
      <c r="AJ15" s="456"/>
      <c r="AK15" s="456"/>
      <c r="AL15" s="457"/>
      <c r="AM15" s="433"/>
      <c r="AN15" s="434"/>
      <c r="AO15" s="434"/>
      <c r="AP15" s="434"/>
      <c r="AQ15" s="434"/>
      <c r="AR15" s="434"/>
      <c r="AS15" s="434"/>
      <c r="AT15" s="435"/>
      <c r="AU15" s="436"/>
      <c r="AV15" s="437"/>
      <c r="AW15" s="437"/>
      <c r="AX15" s="437"/>
      <c r="AY15" s="364" t="s">
        <v>142</v>
      </c>
      <c r="AZ15" s="365"/>
      <c r="BA15" s="365"/>
      <c r="BB15" s="365"/>
      <c r="BC15" s="365"/>
      <c r="BD15" s="365"/>
      <c r="BE15" s="365"/>
      <c r="BF15" s="365"/>
      <c r="BG15" s="365"/>
      <c r="BH15" s="365"/>
      <c r="BI15" s="365"/>
      <c r="BJ15" s="365"/>
      <c r="BK15" s="365"/>
      <c r="BL15" s="365"/>
      <c r="BM15" s="366"/>
      <c r="BN15" s="367">
        <v>1171414</v>
      </c>
      <c r="BO15" s="368"/>
      <c r="BP15" s="368"/>
      <c r="BQ15" s="368"/>
      <c r="BR15" s="368"/>
      <c r="BS15" s="368"/>
      <c r="BT15" s="368"/>
      <c r="BU15" s="369"/>
      <c r="BV15" s="367">
        <v>1196210</v>
      </c>
      <c r="BW15" s="368"/>
      <c r="BX15" s="368"/>
      <c r="BY15" s="368"/>
      <c r="BZ15" s="368"/>
      <c r="CA15" s="368"/>
      <c r="CB15" s="368"/>
      <c r="CC15" s="369"/>
      <c r="CD15" s="505" t="s">
        <v>143</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144</v>
      </c>
      <c r="M16" s="508"/>
      <c r="N16" s="508"/>
      <c r="O16" s="508"/>
      <c r="P16" s="508"/>
      <c r="Q16" s="509"/>
      <c r="R16" s="510" t="s">
        <v>145</v>
      </c>
      <c r="S16" s="511"/>
      <c r="T16" s="511"/>
      <c r="U16" s="511"/>
      <c r="V16" s="512"/>
      <c r="W16" s="394"/>
      <c r="X16" s="395"/>
      <c r="Y16" s="395"/>
      <c r="Z16" s="395"/>
      <c r="AA16" s="395"/>
      <c r="AB16" s="384"/>
      <c r="AC16" s="491">
        <v>16.399999999999999</v>
      </c>
      <c r="AD16" s="492"/>
      <c r="AE16" s="492"/>
      <c r="AF16" s="492"/>
      <c r="AG16" s="493"/>
      <c r="AH16" s="491">
        <v>16.2</v>
      </c>
      <c r="AI16" s="492"/>
      <c r="AJ16" s="492"/>
      <c r="AK16" s="492"/>
      <c r="AL16" s="494"/>
      <c r="AM16" s="433"/>
      <c r="AN16" s="434"/>
      <c r="AO16" s="434"/>
      <c r="AP16" s="434"/>
      <c r="AQ16" s="434"/>
      <c r="AR16" s="434"/>
      <c r="AS16" s="434"/>
      <c r="AT16" s="435"/>
      <c r="AU16" s="436"/>
      <c r="AV16" s="437"/>
      <c r="AW16" s="437"/>
      <c r="AX16" s="437"/>
      <c r="AY16" s="438" t="s">
        <v>146</v>
      </c>
      <c r="AZ16" s="439"/>
      <c r="BA16" s="439"/>
      <c r="BB16" s="439"/>
      <c r="BC16" s="439"/>
      <c r="BD16" s="439"/>
      <c r="BE16" s="439"/>
      <c r="BF16" s="439"/>
      <c r="BG16" s="439"/>
      <c r="BH16" s="439"/>
      <c r="BI16" s="439"/>
      <c r="BJ16" s="439"/>
      <c r="BK16" s="439"/>
      <c r="BL16" s="439"/>
      <c r="BM16" s="440"/>
      <c r="BN16" s="404">
        <v>2827166</v>
      </c>
      <c r="BO16" s="405"/>
      <c r="BP16" s="405"/>
      <c r="BQ16" s="405"/>
      <c r="BR16" s="405"/>
      <c r="BS16" s="405"/>
      <c r="BT16" s="405"/>
      <c r="BU16" s="406"/>
      <c r="BV16" s="404">
        <v>2647688</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147</v>
      </c>
      <c r="N17" s="516"/>
      <c r="O17" s="516"/>
      <c r="P17" s="516"/>
      <c r="Q17" s="517"/>
      <c r="R17" s="510" t="s">
        <v>148</v>
      </c>
      <c r="S17" s="511"/>
      <c r="T17" s="511"/>
      <c r="U17" s="511"/>
      <c r="V17" s="512"/>
      <c r="W17" s="420" t="s">
        <v>149</v>
      </c>
      <c r="X17" s="421"/>
      <c r="Y17" s="421"/>
      <c r="Z17" s="421"/>
      <c r="AA17" s="421"/>
      <c r="AB17" s="411"/>
      <c r="AC17" s="455">
        <v>1600</v>
      </c>
      <c r="AD17" s="456"/>
      <c r="AE17" s="456"/>
      <c r="AF17" s="456"/>
      <c r="AG17" s="498"/>
      <c r="AH17" s="455">
        <v>1620</v>
      </c>
      <c r="AI17" s="456"/>
      <c r="AJ17" s="456"/>
      <c r="AK17" s="456"/>
      <c r="AL17" s="457"/>
      <c r="AM17" s="433"/>
      <c r="AN17" s="434"/>
      <c r="AO17" s="434"/>
      <c r="AP17" s="434"/>
      <c r="AQ17" s="434"/>
      <c r="AR17" s="434"/>
      <c r="AS17" s="434"/>
      <c r="AT17" s="435"/>
      <c r="AU17" s="436"/>
      <c r="AV17" s="437"/>
      <c r="AW17" s="437"/>
      <c r="AX17" s="437"/>
      <c r="AY17" s="438" t="s">
        <v>150</v>
      </c>
      <c r="AZ17" s="439"/>
      <c r="BA17" s="439"/>
      <c r="BB17" s="439"/>
      <c r="BC17" s="439"/>
      <c r="BD17" s="439"/>
      <c r="BE17" s="439"/>
      <c r="BF17" s="439"/>
      <c r="BG17" s="439"/>
      <c r="BH17" s="439"/>
      <c r="BI17" s="439"/>
      <c r="BJ17" s="439"/>
      <c r="BK17" s="439"/>
      <c r="BL17" s="439"/>
      <c r="BM17" s="440"/>
      <c r="BN17" s="404">
        <v>1470185</v>
      </c>
      <c r="BO17" s="405"/>
      <c r="BP17" s="405"/>
      <c r="BQ17" s="405"/>
      <c r="BR17" s="405"/>
      <c r="BS17" s="405"/>
      <c r="BT17" s="405"/>
      <c r="BU17" s="406"/>
      <c r="BV17" s="404">
        <v>1516534</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151</v>
      </c>
      <c r="C18" s="447"/>
      <c r="D18" s="447"/>
      <c r="E18" s="527"/>
      <c r="F18" s="527"/>
      <c r="G18" s="527"/>
      <c r="H18" s="527"/>
      <c r="I18" s="527"/>
      <c r="J18" s="527"/>
      <c r="K18" s="527"/>
      <c r="L18" s="528">
        <v>64.14</v>
      </c>
      <c r="M18" s="528"/>
      <c r="N18" s="528"/>
      <c r="O18" s="528"/>
      <c r="P18" s="528"/>
      <c r="Q18" s="528"/>
      <c r="R18" s="529"/>
      <c r="S18" s="529"/>
      <c r="T18" s="529"/>
      <c r="U18" s="529"/>
      <c r="V18" s="530"/>
      <c r="W18" s="422"/>
      <c r="X18" s="423"/>
      <c r="Y18" s="423"/>
      <c r="Z18" s="423"/>
      <c r="AA18" s="423"/>
      <c r="AB18" s="414"/>
      <c r="AC18" s="531">
        <v>39.1</v>
      </c>
      <c r="AD18" s="532"/>
      <c r="AE18" s="532"/>
      <c r="AF18" s="532"/>
      <c r="AG18" s="533"/>
      <c r="AH18" s="531">
        <v>38.200000000000003</v>
      </c>
      <c r="AI18" s="532"/>
      <c r="AJ18" s="532"/>
      <c r="AK18" s="532"/>
      <c r="AL18" s="534"/>
      <c r="AM18" s="433"/>
      <c r="AN18" s="434"/>
      <c r="AO18" s="434"/>
      <c r="AP18" s="434"/>
      <c r="AQ18" s="434"/>
      <c r="AR18" s="434"/>
      <c r="AS18" s="434"/>
      <c r="AT18" s="435"/>
      <c r="AU18" s="436"/>
      <c r="AV18" s="437"/>
      <c r="AW18" s="437"/>
      <c r="AX18" s="437"/>
      <c r="AY18" s="438" t="s">
        <v>152</v>
      </c>
      <c r="AZ18" s="439"/>
      <c r="BA18" s="439"/>
      <c r="BB18" s="439"/>
      <c r="BC18" s="439"/>
      <c r="BD18" s="439"/>
      <c r="BE18" s="439"/>
      <c r="BF18" s="439"/>
      <c r="BG18" s="439"/>
      <c r="BH18" s="439"/>
      <c r="BI18" s="439"/>
      <c r="BJ18" s="439"/>
      <c r="BK18" s="439"/>
      <c r="BL18" s="439"/>
      <c r="BM18" s="440"/>
      <c r="BN18" s="404">
        <v>2633285</v>
      </c>
      <c r="BO18" s="405"/>
      <c r="BP18" s="405"/>
      <c r="BQ18" s="405"/>
      <c r="BR18" s="405"/>
      <c r="BS18" s="405"/>
      <c r="BT18" s="405"/>
      <c r="BU18" s="406"/>
      <c r="BV18" s="404">
        <v>2618476</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153</v>
      </c>
      <c r="C19" s="447"/>
      <c r="D19" s="447"/>
      <c r="E19" s="527"/>
      <c r="F19" s="527"/>
      <c r="G19" s="527"/>
      <c r="H19" s="527"/>
      <c r="I19" s="527"/>
      <c r="J19" s="527"/>
      <c r="K19" s="527"/>
      <c r="L19" s="535">
        <v>108</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154</v>
      </c>
      <c r="AZ19" s="439"/>
      <c r="BA19" s="439"/>
      <c r="BB19" s="439"/>
      <c r="BC19" s="439"/>
      <c r="BD19" s="439"/>
      <c r="BE19" s="439"/>
      <c r="BF19" s="439"/>
      <c r="BG19" s="439"/>
      <c r="BH19" s="439"/>
      <c r="BI19" s="439"/>
      <c r="BJ19" s="439"/>
      <c r="BK19" s="439"/>
      <c r="BL19" s="439"/>
      <c r="BM19" s="440"/>
      <c r="BN19" s="404">
        <v>3920490</v>
      </c>
      <c r="BO19" s="405"/>
      <c r="BP19" s="405"/>
      <c r="BQ19" s="405"/>
      <c r="BR19" s="405"/>
      <c r="BS19" s="405"/>
      <c r="BT19" s="405"/>
      <c r="BU19" s="406"/>
      <c r="BV19" s="404">
        <v>3895784</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155</v>
      </c>
      <c r="C20" s="447"/>
      <c r="D20" s="447"/>
      <c r="E20" s="527"/>
      <c r="F20" s="527"/>
      <c r="G20" s="527"/>
      <c r="H20" s="527"/>
      <c r="I20" s="527"/>
      <c r="J20" s="527"/>
      <c r="K20" s="527"/>
      <c r="L20" s="535">
        <v>2601</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156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157</v>
      </c>
      <c r="C22" s="548"/>
      <c r="D22" s="549"/>
      <c r="E22" s="416" t="s">
        <v>1</v>
      </c>
      <c r="F22" s="421"/>
      <c r="G22" s="421"/>
      <c r="H22" s="421"/>
      <c r="I22" s="421"/>
      <c r="J22" s="421"/>
      <c r="K22" s="411"/>
      <c r="L22" s="416" t="s">
        <v>158</v>
      </c>
      <c r="M22" s="421"/>
      <c r="N22" s="421"/>
      <c r="O22" s="421"/>
      <c r="P22" s="411"/>
      <c r="Q22" s="579" t="s">
        <v>159</v>
      </c>
      <c r="R22" s="580"/>
      <c r="S22" s="580"/>
      <c r="T22" s="580"/>
      <c r="U22" s="580"/>
      <c r="V22" s="581"/>
      <c r="W22" s="547" t="s">
        <v>160</v>
      </c>
      <c r="X22" s="548"/>
      <c r="Y22" s="549"/>
      <c r="Z22" s="416" t="s">
        <v>1</v>
      </c>
      <c r="AA22" s="421"/>
      <c r="AB22" s="421"/>
      <c r="AC22" s="421"/>
      <c r="AD22" s="421"/>
      <c r="AE22" s="421"/>
      <c r="AF22" s="421"/>
      <c r="AG22" s="411"/>
      <c r="AH22" s="585" t="s">
        <v>161</v>
      </c>
      <c r="AI22" s="421"/>
      <c r="AJ22" s="421"/>
      <c r="AK22" s="421"/>
      <c r="AL22" s="411"/>
      <c r="AM22" s="585" t="s">
        <v>162</v>
      </c>
      <c r="AN22" s="586"/>
      <c r="AO22" s="586"/>
      <c r="AP22" s="586"/>
      <c r="AQ22" s="586"/>
      <c r="AR22" s="587"/>
      <c r="AS22" s="579" t="s">
        <v>159</v>
      </c>
      <c r="AT22" s="580"/>
      <c r="AU22" s="580"/>
      <c r="AV22" s="580"/>
      <c r="AW22" s="580"/>
      <c r="AX22" s="591"/>
      <c r="AY22" s="364" t="s">
        <v>163</v>
      </c>
      <c r="AZ22" s="365"/>
      <c r="BA22" s="365"/>
      <c r="BB22" s="365"/>
      <c r="BC22" s="365"/>
      <c r="BD22" s="365"/>
      <c r="BE22" s="365"/>
      <c r="BF22" s="365"/>
      <c r="BG22" s="365"/>
      <c r="BH22" s="365"/>
      <c r="BI22" s="365"/>
      <c r="BJ22" s="365"/>
      <c r="BK22" s="365"/>
      <c r="BL22" s="365"/>
      <c r="BM22" s="366"/>
      <c r="BN22" s="367">
        <v>2884498</v>
      </c>
      <c r="BO22" s="368"/>
      <c r="BP22" s="368"/>
      <c r="BQ22" s="368"/>
      <c r="BR22" s="368"/>
      <c r="BS22" s="368"/>
      <c r="BT22" s="368"/>
      <c r="BU22" s="369"/>
      <c r="BV22" s="367">
        <v>2611484</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164</v>
      </c>
      <c r="AZ23" s="439"/>
      <c r="BA23" s="439"/>
      <c r="BB23" s="439"/>
      <c r="BC23" s="439"/>
      <c r="BD23" s="439"/>
      <c r="BE23" s="439"/>
      <c r="BF23" s="439"/>
      <c r="BG23" s="439"/>
      <c r="BH23" s="439"/>
      <c r="BI23" s="439"/>
      <c r="BJ23" s="439"/>
      <c r="BK23" s="439"/>
      <c r="BL23" s="439"/>
      <c r="BM23" s="440"/>
      <c r="BN23" s="404">
        <v>2367570</v>
      </c>
      <c r="BO23" s="405"/>
      <c r="BP23" s="405"/>
      <c r="BQ23" s="405"/>
      <c r="BR23" s="405"/>
      <c r="BS23" s="405"/>
      <c r="BT23" s="405"/>
      <c r="BU23" s="406"/>
      <c r="BV23" s="404">
        <v>2038508</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165</v>
      </c>
      <c r="F24" s="434"/>
      <c r="G24" s="434"/>
      <c r="H24" s="434"/>
      <c r="I24" s="434"/>
      <c r="J24" s="434"/>
      <c r="K24" s="435"/>
      <c r="L24" s="455">
        <v>1</v>
      </c>
      <c r="M24" s="456"/>
      <c r="N24" s="456"/>
      <c r="O24" s="456"/>
      <c r="P24" s="498"/>
      <c r="Q24" s="455">
        <v>5900</v>
      </c>
      <c r="R24" s="456"/>
      <c r="S24" s="456"/>
      <c r="T24" s="456"/>
      <c r="U24" s="456"/>
      <c r="V24" s="498"/>
      <c r="W24" s="550"/>
      <c r="X24" s="551"/>
      <c r="Y24" s="552"/>
      <c r="Z24" s="454" t="s">
        <v>166</v>
      </c>
      <c r="AA24" s="434"/>
      <c r="AB24" s="434"/>
      <c r="AC24" s="434"/>
      <c r="AD24" s="434"/>
      <c r="AE24" s="434"/>
      <c r="AF24" s="434"/>
      <c r="AG24" s="435"/>
      <c r="AH24" s="455">
        <v>81</v>
      </c>
      <c r="AI24" s="456"/>
      <c r="AJ24" s="456"/>
      <c r="AK24" s="456"/>
      <c r="AL24" s="498"/>
      <c r="AM24" s="455">
        <v>240732</v>
      </c>
      <c r="AN24" s="456"/>
      <c r="AO24" s="456"/>
      <c r="AP24" s="456"/>
      <c r="AQ24" s="456"/>
      <c r="AR24" s="498"/>
      <c r="AS24" s="455">
        <v>2972</v>
      </c>
      <c r="AT24" s="456"/>
      <c r="AU24" s="456"/>
      <c r="AV24" s="456"/>
      <c r="AW24" s="456"/>
      <c r="AX24" s="457"/>
      <c r="AY24" s="520" t="s">
        <v>167</v>
      </c>
      <c r="AZ24" s="521"/>
      <c r="BA24" s="521"/>
      <c r="BB24" s="521"/>
      <c r="BC24" s="521"/>
      <c r="BD24" s="521"/>
      <c r="BE24" s="521"/>
      <c r="BF24" s="521"/>
      <c r="BG24" s="521"/>
      <c r="BH24" s="521"/>
      <c r="BI24" s="521"/>
      <c r="BJ24" s="521"/>
      <c r="BK24" s="521"/>
      <c r="BL24" s="521"/>
      <c r="BM24" s="522"/>
      <c r="BN24" s="404">
        <v>1159880</v>
      </c>
      <c r="BO24" s="405"/>
      <c r="BP24" s="405"/>
      <c r="BQ24" s="405"/>
      <c r="BR24" s="405"/>
      <c r="BS24" s="405"/>
      <c r="BT24" s="405"/>
      <c r="BU24" s="406"/>
      <c r="BV24" s="404">
        <v>868173</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168</v>
      </c>
      <c r="F25" s="434"/>
      <c r="G25" s="434"/>
      <c r="H25" s="434"/>
      <c r="I25" s="434"/>
      <c r="J25" s="434"/>
      <c r="K25" s="435"/>
      <c r="L25" s="455">
        <v>1</v>
      </c>
      <c r="M25" s="456"/>
      <c r="N25" s="456"/>
      <c r="O25" s="456"/>
      <c r="P25" s="498"/>
      <c r="Q25" s="455">
        <v>4710</v>
      </c>
      <c r="R25" s="456"/>
      <c r="S25" s="456"/>
      <c r="T25" s="456"/>
      <c r="U25" s="456"/>
      <c r="V25" s="498"/>
      <c r="W25" s="550"/>
      <c r="X25" s="551"/>
      <c r="Y25" s="552"/>
      <c r="Z25" s="454" t="s">
        <v>169</v>
      </c>
      <c r="AA25" s="434"/>
      <c r="AB25" s="434"/>
      <c r="AC25" s="434"/>
      <c r="AD25" s="434"/>
      <c r="AE25" s="434"/>
      <c r="AF25" s="434"/>
      <c r="AG25" s="435"/>
      <c r="AH25" s="455" t="s">
        <v>170</v>
      </c>
      <c r="AI25" s="456"/>
      <c r="AJ25" s="456"/>
      <c r="AK25" s="456"/>
      <c r="AL25" s="498"/>
      <c r="AM25" s="455" t="s">
        <v>171</v>
      </c>
      <c r="AN25" s="456"/>
      <c r="AO25" s="456"/>
      <c r="AP25" s="456"/>
      <c r="AQ25" s="456"/>
      <c r="AR25" s="498"/>
      <c r="AS25" s="455" t="s">
        <v>172</v>
      </c>
      <c r="AT25" s="456"/>
      <c r="AU25" s="456"/>
      <c r="AV25" s="456"/>
      <c r="AW25" s="456"/>
      <c r="AX25" s="457"/>
      <c r="AY25" s="364" t="s">
        <v>173</v>
      </c>
      <c r="AZ25" s="365"/>
      <c r="BA25" s="365"/>
      <c r="BB25" s="365"/>
      <c r="BC25" s="365"/>
      <c r="BD25" s="365"/>
      <c r="BE25" s="365"/>
      <c r="BF25" s="365"/>
      <c r="BG25" s="365"/>
      <c r="BH25" s="365"/>
      <c r="BI25" s="365"/>
      <c r="BJ25" s="365"/>
      <c r="BK25" s="365"/>
      <c r="BL25" s="365"/>
      <c r="BM25" s="366"/>
      <c r="BN25" s="367" t="s">
        <v>124</v>
      </c>
      <c r="BO25" s="368"/>
      <c r="BP25" s="368"/>
      <c r="BQ25" s="368"/>
      <c r="BR25" s="368"/>
      <c r="BS25" s="368"/>
      <c r="BT25" s="368"/>
      <c r="BU25" s="369"/>
      <c r="BV25" s="367" t="s">
        <v>124</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174</v>
      </c>
      <c r="F26" s="434"/>
      <c r="G26" s="434"/>
      <c r="H26" s="434"/>
      <c r="I26" s="434"/>
      <c r="J26" s="434"/>
      <c r="K26" s="435"/>
      <c r="L26" s="455">
        <v>1</v>
      </c>
      <c r="M26" s="456"/>
      <c r="N26" s="456"/>
      <c r="O26" s="456"/>
      <c r="P26" s="498"/>
      <c r="Q26" s="455">
        <v>4310</v>
      </c>
      <c r="R26" s="456"/>
      <c r="S26" s="456"/>
      <c r="T26" s="456"/>
      <c r="U26" s="456"/>
      <c r="V26" s="498"/>
      <c r="W26" s="550"/>
      <c r="X26" s="551"/>
      <c r="Y26" s="552"/>
      <c r="Z26" s="454" t="s">
        <v>175</v>
      </c>
      <c r="AA26" s="556"/>
      <c r="AB26" s="556"/>
      <c r="AC26" s="556"/>
      <c r="AD26" s="556"/>
      <c r="AE26" s="556"/>
      <c r="AF26" s="556"/>
      <c r="AG26" s="557"/>
      <c r="AH26" s="455">
        <v>7</v>
      </c>
      <c r="AI26" s="456"/>
      <c r="AJ26" s="456"/>
      <c r="AK26" s="456"/>
      <c r="AL26" s="498"/>
      <c r="AM26" s="455">
        <v>19369</v>
      </c>
      <c r="AN26" s="456"/>
      <c r="AO26" s="456"/>
      <c r="AP26" s="456"/>
      <c r="AQ26" s="456"/>
      <c r="AR26" s="498"/>
      <c r="AS26" s="455">
        <v>2767</v>
      </c>
      <c r="AT26" s="456"/>
      <c r="AU26" s="456"/>
      <c r="AV26" s="456"/>
      <c r="AW26" s="456"/>
      <c r="AX26" s="457"/>
      <c r="AY26" s="407" t="s">
        <v>176</v>
      </c>
      <c r="AZ26" s="408"/>
      <c r="BA26" s="408"/>
      <c r="BB26" s="408"/>
      <c r="BC26" s="408"/>
      <c r="BD26" s="408"/>
      <c r="BE26" s="408"/>
      <c r="BF26" s="408"/>
      <c r="BG26" s="408"/>
      <c r="BH26" s="408"/>
      <c r="BI26" s="408"/>
      <c r="BJ26" s="408"/>
      <c r="BK26" s="408"/>
      <c r="BL26" s="408"/>
      <c r="BM26" s="409"/>
      <c r="BN26" s="404" t="s">
        <v>124</v>
      </c>
      <c r="BO26" s="405"/>
      <c r="BP26" s="405"/>
      <c r="BQ26" s="405"/>
      <c r="BR26" s="405"/>
      <c r="BS26" s="405"/>
      <c r="BT26" s="405"/>
      <c r="BU26" s="406"/>
      <c r="BV26" s="404" t="s">
        <v>172</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177</v>
      </c>
      <c r="F27" s="434"/>
      <c r="G27" s="434"/>
      <c r="H27" s="434"/>
      <c r="I27" s="434"/>
      <c r="J27" s="434"/>
      <c r="K27" s="435"/>
      <c r="L27" s="455">
        <v>1</v>
      </c>
      <c r="M27" s="456"/>
      <c r="N27" s="456"/>
      <c r="O27" s="456"/>
      <c r="P27" s="498"/>
      <c r="Q27" s="455">
        <v>2890</v>
      </c>
      <c r="R27" s="456"/>
      <c r="S27" s="456"/>
      <c r="T27" s="456"/>
      <c r="U27" s="456"/>
      <c r="V27" s="498"/>
      <c r="W27" s="550"/>
      <c r="X27" s="551"/>
      <c r="Y27" s="552"/>
      <c r="Z27" s="454" t="s">
        <v>178</v>
      </c>
      <c r="AA27" s="434"/>
      <c r="AB27" s="434"/>
      <c r="AC27" s="434"/>
      <c r="AD27" s="434"/>
      <c r="AE27" s="434"/>
      <c r="AF27" s="434"/>
      <c r="AG27" s="435"/>
      <c r="AH27" s="455">
        <v>1</v>
      </c>
      <c r="AI27" s="456"/>
      <c r="AJ27" s="456"/>
      <c r="AK27" s="456"/>
      <c r="AL27" s="498"/>
      <c r="AM27" s="455" t="s">
        <v>179</v>
      </c>
      <c r="AN27" s="456"/>
      <c r="AO27" s="456"/>
      <c r="AP27" s="456"/>
      <c r="AQ27" s="456"/>
      <c r="AR27" s="498"/>
      <c r="AS27" s="455" t="s">
        <v>179</v>
      </c>
      <c r="AT27" s="456"/>
      <c r="AU27" s="456"/>
      <c r="AV27" s="456"/>
      <c r="AW27" s="456"/>
      <c r="AX27" s="457"/>
      <c r="AY27" s="499" t="s">
        <v>180</v>
      </c>
      <c r="AZ27" s="500"/>
      <c r="BA27" s="500"/>
      <c r="BB27" s="500"/>
      <c r="BC27" s="500"/>
      <c r="BD27" s="500"/>
      <c r="BE27" s="500"/>
      <c r="BF27" s="500"/>
      <c r="BG27" s="500"/>
      <c r="BH27" s="500"/>
      <c r="BI27" s="500"/>
      <c r="BJ27" s="500"/>
      <c r="BK27" s="500"/>
      <c r="BL27" s="500"/>
      <c r="BM27" s="501"/>
      <c r="BN27" s="523">
        <v>103182</v>
      </c>
      <c r="BO27" s="524"/>
      <c r="BP27" s="524"/>
      <c r="BQ27" s="524"/>
      <c r="BR27" s="524"/>
      <c r="BS27" s="524"/>
      <c r="BT27" s="524"/>
      <c r="BU27" s="525"/>
      <c r="BV27" s="523">
        <v>103182</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181</v>
      </c>
      <c r="F28" s="434"/>
      <c r="G28" s="434"/>
      <c r="H28" s="434"/>
      <c r="I28" s="434"/>
      <c r="J28" s="434"/>
      <c r="K28" s="435"/>
      <c r="L28" s="455">
        <v>1</v>
      </c>
      <c r="M28" s="456"/>
      <c r="N28" s="456"/>
      <c r="O28" s="456"/>
      <c r="P28" s="498"/>
      <c r="Q28" s="455">
        <v>2260</v>
      </c>
      <c r="R28" s="456"/>
      <c r="S28" s="456"/>
      <c r="T28" s="456"/>
      <c r="U28" s="456"/>
      <c r="V28" s="498"/>
      <c r="W28" s="550"/>
      <c r="X28" s="551"/>
      <c r="Y28" s="552"/>
      <c r="Z28" s="454" t="s">
        <v>182</v>
      </c>
      <c r="AA28" s="434"/>
      <c r="AB28" s="434"/>
      <c r="AC28" s="434"/>
      <c r="AD28" s="434"/>
      <c r="AE28" s="434"/>
      <c r="AF28" s="434"/>
      <c r="AG28" s="435"/>
      <c r="AH28" s="455" t="s">
        <v>124</v>
      </c>
      <c r="AI28" s="456"/>
      <c r="AJ28" s="456"/>
      <c r="AK28" s="456"/>
      <c r="AL28" s="498"/>
      <c r="AM28" s="455" t="s">
        <v>170</v>
      </c>
      <c r="AN28" s="456"/>
      <c r="AO28" s="456"/>
      <c r="AP28" s="456"/>
      <c r="AQ28" s="456"/>
      <c r="AR28" s="498"/>
      <c r="AS28" s="455" t="s">
        <v>124</v>
      </c>
      <c r="AT28" s="456"/>
      <c r="AU28" s="456"/>
      <c r="AV28" s="456"/>
      <c r="AW28" s="456"/>
      <c r="AX28" s="457"/>
      <c r="AY28" s="558" t="s">
        <v>183</v>
      </c>
      <c r="AZ28" s="559"/>
      <c r="BA28" s="559"/>
      <c r="BB28" s="560"/>
      <c r="BC28" s="364" t="s">
        <v>47</v>
      </c>
      <c r="BD28" s="365"/>
      <c r="BE28" s="365"/>
      <c r="BF28" s="365"/>
      <c r="BG28" s="365"/>
      <c r="BH28" s="365"/>
      <c r="BI28" s="365"/>
      <c r="BJ28" s="365"/>
      <c r="BK28" s="365"/>
      <c r="BL28" s="365"/>
      <c r="BM28" s="366"/>
      <c r="BN28" s="367">
        <v>1930479</v>
      </c>
      <c r="BO28" s="368"/>
      <c r="BP28" s="368"/>
      <c r="BQ28" s="368"/>
      <c r="BR28" s="368"/>
      <c r="BS28" s="368"/>
      <c r="BT28" s="368"/>
      <c r="BU28" s="369"/>
      <c r="BV28" s="367">
        <v>1639834</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184</v>
      </c>
      <c r="F29" s="434"/>
      <c r="G29" s="434"/>
      <c r="H29" s="434"/>
      <c r="I29" s="434"/>
      <c r="J29" s="434"/>
      <c r="K29" s="435"/>
      <c r="L29" s="455">
        <v>10</v>
      </c>
      <c r="M29" s="456"/>
      <c r="N29" s="456"/>
      <c r="O29" s="456"/>
      <c r="P29" s="498"/>
      <c r="Q29" s="455">
        <v>2060</v>
      </c>
      <c r="R29" s="456"/>
      <c r="S29" s="456"/>
      <c r="T29" s="456"/>
      <c r="U29" s="456"/>
      <c r="V29" s="498"/>
      <c r="W29" s="553"/>
      <c r="X29" s="554"/>
      <c r="Y29" s="555"/>
      <c r="Z29" s="454" t="s">
        <v>185</v>
      </c>
      <c r="AA29" s="434"/>
      <c r="AB29" s="434"/>
      <c r="AC29" s="434"/>
      <c r="AD29" s="434"/>
      <c r="AE29" s="434"/>
      <c r="AF29" s="434"/>
      <c r="AG29" s="435"/>
      <c r="AH29" s="455">
        <v>82</v>
      </c>
      <c r="AI29" s="456"/>
      <c r="AJ29" s="456"/>
      <c r="AK29" s="456"/>
      <c r="AL29" s="498"/>
      <c r="AM29" s="455">
        <v>244344</v>
      </c>
      <c r="AN29" s="456"/>
      <c r="AO29" s="456"/>
      <c r="AP29" s="456"/>
      <c r="AQ29" s="456"/>
      <c r="AR29" s="498"/>
      <c r="AS29" s="455">
        <v>2980</v>
      </c>
      <c r="AT29" s="456"/>
      <c r="AU29" s="456"/>
      <c r="AV29" s="456"/>
      <c r="AW29" s="456"/>
      <c r="AX29" s="457"/>
      <c r="AY29" s="561"/>
      <c r="AZ29" s="562"/>
      <c r="BA29" s="562"/>
      <c r="BB29" s="563"/>
      <c r="BC29" s="438" t="s">
        <v>186</v>
      </c>
      <c r="BD29" s="439"/>
      <c r="BE29" s="439"/>
      <c r="BF29" s="439"/>
      <c r="BG29" s="439"/>
      <c r="BH29" s="439"/>
      <c r="BI29" s="439"/>
      <c r="BJ29" s="439"/>
      <c r="BK29" s="439"/>
      <c r="BL29" s="439"/>
      <c r="BM29" s="440"/>
      <c r="BN29" s="404">
        <v>324251</v>
      </c>
      <c r="BO29" s="405"/>
      <c r="BP29" s="405"/>
      <c r="BQ29" s="405"/>
      <c r="BR29" s="405"/>
      <c r="BS29" s="405"/>
      <c r="BT29" s="405"/>
      <c r="BU29" s="406"/>
      <c r="BV29" s="404">
        <v>324234</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187</v>
      </c>
      <c r="X30" s="572"/>
      <c r="Y30" s="572"/>
      <c r="Z30" s="572"/>
      <c r="AA30" s="572"/>
      <c r="AB30" s="572"/>
      <c r="AC30" s="572"/>
      <c r="AD30" s="572"/>
      <c r="AE30" s="572"/>
      <c r="AF30" s="572"/>
      <c r="AG30" s="573"/>
      <c r="AH30" s="531">
        <v>97.7</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49</v>
      </c>
      <c r="BD30" s="521"/>
      <c r="BE30" s="521"/>
      <c r="BF30" s="521"/>
      <c r="BG30" s="521"/>
      <c r="BH30" s="521"/>
      <c r="BI30" s="521"/>
      <c r="BJ30" s="521"/>
      <c r="BK30" s="521"/>
      <c r="BL30" s="521"/>
      <c r="BM30" s="522"/>
      <c r="BN30" s="523">
        <v>3880316</v>
      </c>
      <c r="BO30" s="524"/>
      <c r="BP30" s="524"/>
      <c r="BQ30" s="524"/>
      <c r="BR30" s="524"/>
      <c r="BS30" s="524"/>
      <c r="BT30" s="524"/>
      <c r="BU30" s="525"/>
      <c r="BV30" s="523">
        <v>3286761</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188</v>
      </c>
      <c r="D32" s="567"/>
      <c r="E32" s="567"/>
      <c r="F32" s="567"/>
      <c r="G32" s="567"/>
      <c r="H32" s="567"/>
      <c r="I32" s="567"/>
      <c r="J32" s="567"/>
      <c r="K32" s="567"/>
      <c r="L32" s="567"/>
      <c r="M32" s="567"/>
      <c r="N32" s="567"/>
      <c r="O32" s="567"/>
      <c r="P32" s="567"/>
      <c r="Q32" s="567"/>
      <c r="R32" s="567"/>
      <c r="S32" s="567"/>
      <c r="U32" s="408" t="s">
        <v>189</v>
      </c>
      <c r="V32" s="408"/>
      <c r="W32" s="408"/>
      <c r="X32" s="408"/>
      <c r="Y32" s="408"/>
      <c r="Z32" s="408"/>
      <c r="AA32" s="408"/>
      <c r="AB32" s="408"/>
      <c r="AC32" s="408"/>
      <c r="AD32" s="408"/>
      <c r="AE32" s="408"/>
      <c r="AF32" s="408"/>
      <c r="AG32" s="408"/>
      <c r="AH32" s="408"/>
      <c r="AI32" s="408"/>
      <c r="AJ32" s="408"/>
      <c r="AK32" s="408"/>
      <c r="AM32" s="408" t="s">
        <v>190</v>
      </c>
      <c r="AN32" s="408"/>
      <c r="AO32" s="408"/>
      <c r="AP32" s="408"/>
      <c r="AQ32" s="408"/>
      <c r="AR32" s="408"/>
      <c r="AS32" s="408"/>
      <c r="AT32" s="408"/>
      <c r="AU32" s="408"/>
      <c r="AV32" s="408"/>
      <c r="AW32" s="408"/>
      <c r="AX32" s="408"/>
      <c r="AY32" s="408"/>
      <c r="AZ32" s="408"/>
      <c r="BA32" s="408"/>
      <c r="BB32" s="408"/>
      <c r="BC32" s="408"/>
      <c r="BE32" s="408" t="s">
        <v>191</v>
      </c>
      <c r="BF32" s="408"/>
      <c r="BG32" s="408"/>
      <c r="BH32" s="408"/>
      <c r="BI32" s="408"/>
      <c r="BJ32" s="408"/>
      <c r="BK32" s="408"/>
      <c r="BL32" s="408"/>
      <c r="BM32" s="408"/>
      <c r="BN32" s="408"/>
      <c r="BO32" s="408"/>
      <c r="BP32" s="408"/>
      <c r="BQ32" s="408"/>
      <c r="BR32" s="408"/>
      <c r="BS32" s="408"/>
      <c r="BT32" s="408"/>
      <c r="BU32" s="408"/>
      <c r="BW32" s="408" t="s">
        <v>192</v>
      </c>
      <c r="BX32" s="408"/>
      <c r="BY32" s="408"/>
      <c r="BZ32" s="408"/>
      <c r="CA32" s="408"/>
      <c r="CB32" s="408"/>
      <c r="CC32" s="408"/>
      <c r="CD32" s="408"/>
      <c r="CE32" s="408"/>
      <c r="CF32" s="408"/>
      <c r="CG32" s="408"/>
      <c r="CH32" s="408"/>
      <c r="CI32" s="408"/>
      <c r="CJ32" s="408"/>
      <c r="CK32" s="408"/>
      <c r="CL32" s="408"/>
      <c r="CM32" s="408"/>
      <c r="CO32" s="408" t="s">
        <v>193</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194</v>
      </c>
      <c r="D33" s="428"/>
      <c r="E33" s="393" t="s">
        <v>195</v>
      </c>
      <c r="F33" s="393"/>
      <c r="G33" s="393"/>
      <c r="H33" s="393"/>
      <c r="I33" s="393"/>
      <c r="J33" s="393"/>
      <c r="K33" s="393"/>
      <c r="L33" s="393"/>
      <c r="M33" s="393"/>
      <c r="N33" s="393"/>
      <c r="O33" s="393"/>
      <c r="P33" s="393"/>
      <c r="Q33" s="393"/>
      <c r="R33" s="393"/>
      <c r="S33" s="393"/>
      <c r="T33" s="203"/>
      <c r="U33" s="428" t="s">
        <v>194</v>
      </c>
      <c r="V33" s="428"/>
      <c r="W33" s="393" t="s">
        <v>196</v>
      </c>
      <c r="X33" s="393"/>
      <c r="Y33" s="393"/>
      <c r="Z33" s="393"/>
      <c r="AA33" s="393"/>
      <c r="AB33" s="393"/>
      <c r="AC33" s="393"/>
      <c r="AD33" s="393"/>
      <c r="AE33" s="393"/>
      <c r="AF33" s="393"/>
      <c r="AG33" s="393"/>
      <c r="AH33" s="393"/>
      <c r="AI33" s="393"/>
      <c r="AJ33" s="393"/>
      <c r="AK33" s="393"/>
      <c r="AL33" s="203"/>
      <c r="AM33" s="428" t="s">
        <v>197</v>
      </c>
      <c r="AN33" s="428"/>
      <c r="AO33" s="393" t="s">
        <v>196</v>
      </c>
      <c r="AP33" s="393"/>
      <c r="AQ33" s="393"/>
      <c r="AR33" s="393"/>
      <c r="AS33" s="393"/>
      <c r="AT33" s="393"/>
      <c r="AU33" s="393"/>
      <c r="AV33" s="393"/>
      <c r="AW33" s="393"/>
      <c r="AX33" s="393"/>
      <c r="AY33" s="393"/>
      <c r="AZ33" s="393"/>
      <c r="BA33" s="393"/>
      <c r="BB33" s="393"/>
      <c r="BC33" s="393"/>
      <c r="BD33" s="204"/>
      <c r="BE33" s="393" t="s">
        <v>198</v>
      </c>
      <c r="BF33" s="393"/>
      <c r="BG33" s="393" t="s">
        <v>199</v>
      </c>
      <c r="BH33" s="393"/>
      <c r="BI33" s="393"/>
      <c r="BJ33" s="393"/>
      <c r="BK33" s="393"/>
      <c r="BL33" s="393"/>
      <c r="BM33" s="393"/>
      <c r="BN33" s="393"/>
      <c r="BO33" s="393"/>
      <c r="BP33" s="393"/>
      <c r="BQ33" s="393"/>
      <c r="BR33" s="393"/>
      <c r="BS33" s="393"/>
      <c r="BT33" s="393"/>
      <c r="BU33" s="393"/>
      <c r="BV33" s="204"/>
      <c r="BW33" s="428" t="s">
        <v>198</v>
      </c>
      <c r="BX33" s="428"/>
      <c r="BY33" s="393" t="s">
        <v>200</v>
      </c>
      <c r="BZ33" s="393"/>
      <c r="CA33" s="393"/>
      <c r="CB33" s="393"/>
      <c r="CC33" s="393"/>
      <c r="CD33" s="393"/>
      <c r="CE33" s="393"/>
      <c r="CF33" s="393"/>
      <c r="CG33" s="393"/>
      <c r="CH33" s="393"/>
      <c r="CI33" s="393"/>
      <c r="CJ33" s="393"/>
      <c r="CK33" s="393"/>
      <c r="CL33" s="393"/>
      <c r="CM33" s="393"/>
      <c r="CN33" s="203"/>
      <c r="CO33" s="428" t="s">
        <v>194</v>
      </c>
      <c r="CP33" s="428"/>
      <c r="CQ33" s="393" t="s">
        <v>201</v>
      </c>
      <c r="CR33" s="393"/>
      <c r="CS33" s="393"/>
      <c r="CT33" s="393"/>
      <c r="CU33" s="393"/>
      <c r="CV33" s="393"/>
      <c r="CW33" s="393"/>
      <c r="CX33" s="393"/>
      <c r="CY33" s="393"/>
      <c r="CZ33" s="393"/>
      <c r="DA33" s="393"/>
      <c r="DB33" s="393"/>
      <c r="DC33" s="393"/>
      <c r="DD33" s="393"/>
      <c r="DE33" s="393"/>
      <c r="DF33" s="203"/>
      <c r="DG33" s="593" t="s">
        <v>202</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t="str">
        <f>IF(AO34="","",MAX(C34:D43,U34:V43)+1)</f>
        <v/>
      </c>
      <c r="AN34" s="594"/>
      <c r="AO34" s="595"/>
      <c r="AP34" s="595"/>
      <c r="AQ34" s="595"/>
      <c r="AR34" s="595"/>
      <c r="AS34" s="595"/>
      <c r="AT34" s="595"/>
      <c r="AU34" s="595"/>
      <c r="AV34" s="595"/>
      <c r="AW34" s="595"/>
      <c r="AX34" s="595"/>
      <c r="AY34" s="595"/>
      <c r="AZ34" s="595"/>
      <c r="BA34" s="595"/>
      <c r="BB34" s="595"/>
      <c r="BC34" s="595"/>
      <c r="BD34" s="178"/>
      <c r="BE34" s="594">
        <f>IF(BG34="","",MAX(C34:D43,U34:V43,AM34:AN43)+1)</f>
        <v>5</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78"/>
      <c r="BW34" s="594">
        <f>IF(BY34="","",MAX(C34:D43,U34:V43,AM34:AN43,BE34:BF43)+1)</f>
        <v>7</v>
      </c>
      <c r="BX34" s="594"/>
      <c r="BY34" s="595" t="str">
        <f>IF('各会計、関係団体の財政状況及び健全化判断比率'!B68="","",'各会計、関係団体の財政状況及び健全化判断比率'!B68)</f>
        <v>沼田市外二箇村清掃施設組合</v>
      </c>
      <c r="BZ34" s="595"/>
      <c r="CA34" s="595"/>
      <c r="CB34" s="595"/>
      <c r="CC34" s="595"/>
      <c r="CD34" s="595"/>
      <c r="CE34" s="595"/>
      <c r="CF34" s="595"/>
      <c r="CG34" s="595"/>
      <c r="CH34" s="595"/>
      <c r="CI34" s="595"/>
      <c r="CJ34" s="595"/>
      <c r="CK34" s="595"/>
      <c r="CL34" s="595"/>
      <c r="CM34" s="595"/>
      <c r="CN34" s="178"/>
      <c r="CO34" s="594">
        <f>IF(CQ34="","",MAX(C34:D43,U34:V43,AM34:AN43,BE34:BF43,BW34:BX43)+1)</f>
        <v>14</v>
      </c>
      <c r="CP34" s="594"/>
      <c r="CQ34" s="595" t="str">
        <f>IF('各会計、関係団体の財政状況及び健全化判断比率'!BS7="","",'各会計、関係団体の財政状況及び健全化判断比率'!BS7)</f>
        <v>昭和村土地開発公社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6</v>
      </c>
      <c r="BF35" s="594"/>
      <c r="BG35" s="595" t="str">
        <f>IF('各会計、関係団体の財政状況及び健全化判断比率'!B32="","",'各会計、関係団体の財政状況及び健全化判断比率'!B32)</f>
        <v>農業集落排水事業特別会計</v>
      </c>
      <c r="BH35" s="595"/>
      <c r="BI35" s="595"/>
      <c r="BJ35" s="595"/>
      <c r="BK35" s="595"/>
      <c r="BL35" s="595"/>
      <c r="BM35" s="595"/>
      <c r="BN35" s="595"/>
      <c r="BO35" s="595"/>
      <c r="BP35" s="595"/>
      <c r="BQ35" s="595"/>
      <c r="BR35" s="595"/>
      <c r="BS35" s="595"/>
      <c r="BT35" s="595"/>
      <c r="BU35" s="595"/>
      <c r="BV35" s="178"/>
      <c r="BW35" s="594">
        <f t="shared" ref="BW35:BW43" si="2">IF(BY35="","",BW34+1)</f>
        <v>8</v>
      </c>
      <c r="BX35" s="594"/>
      <c r="BY35" s="595" t="str">
        <f>IF('各会計、関係団体の財政状況及び健全化判断比率'!B69="","",'各会計、関係団体の財政状況及び健全化判断比率'!B69)</f>
        <v>利根沼田広域市町村圏振興整備組合</v>
      </c>
      <c r="BZ35" s="595"/>
      <c r="CA35" s="595"/>
      <c r="CB35" s="595"/>
      <c r="CC35" s="595"/>
      <c r="CD35" s="595"/>
      <c r="CE35" s="595"/>
      <c r="CF35" s="595"/>
      <c r="CG35" s="595"/>
      <c r="CH35" s="595"/>
      <c r="CI35" s="595"/>
      <c r="CJ35" s="595"/>
      <c r="CK35" s="595"/>
      <c r="CL35" s="595"/>
      <c r="CM35" s="595"/>
      <c r="CN35" s="178"/>
      <c r="CO35" s="594">
        <f t="shared" ref="CO35:CO43" si="3">IF(CQ35="","",CO34+1)</f>
        <v>15</v>
      </c>
      <c r="CP35" s="594"/>
      <c r="CQ35" s="595" t="str">
        <f>IF('各会計、関係団体の財政状況及び健全化判断比率'!BS8="","",'各会計、関係団体の財政状況及び健全化判断比率'!BS8)</f>
        <v>あぐりーむ昭和</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9</v>
      </c>
      <c r="BX36" s="594"/>
      <c r="BY36" s="595" t="str">
        <f>IF('各会計、関係団体の財政状況及び健全化判断比率'!B70="","",'各会計、関係団体の財政状況及び健全化判断比率'!B70)</f>
        <v>利根沼田学校組合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10</v>
      </c>
      <c r="BX37" s="594"/>
      <c r="BY37" s="595" t="str">
        <f>IF('各会計、関係団体の財政状況及び健全化判断比率'!B71="","",'各会計、関係団体の財政状況及び健全化判断比率'!B71)</f>
        <v>群馬県市町村会館管理組合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11</v>
      </c>
      <c r="BX38" s="594"/>
      <c r="BY38" s="595" t="str">
        <f>IF('各会計、関係団体の財政状況及び健全化判断比率'!B72="","",'各会計、関係団体の財政状況及び健全化判断比率'!B72)</f>
        <v>群馬県市町村総合事務組合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12</v>
      </c>
      <c r="BX39" s="594"/>
      <c r="BY39" s="595" t="str">
        <f>IF('各会計、関係団体の財政状況及び健全化判断比率'!B73="","",'各会計、関係団体の財政状況及び健全化判断比率'!B73)</f>
        <v>群馬県後期高齢者医療広域連合（一般会計）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13</v>
      </c>
      <c r="BX40" s="594"/>
      <c r="BY40" s="595" t="str">
        <f>IF('各会計、関係団体の財政状況及び健全化判断比率'!B74="","",'各会計、関係団体の財政状況及び健全化判断比率'!B74)</f>
        <v>群馬県後期高齢者医療広域連合（事業会計）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597" t="s">
        <v>204</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205</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206</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207</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208</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209</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210</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589</v>
      </c>
    </row>
    <row r="54" spans="5:113" x14ac:dyDescent="0.15"/>
    <row r="55" spans="5:113" x14ac:dyDescent="0.15"/>
    <row r="56" spans="5:113" x14ac:dyDescent="0.15"/>
  </sheetData>
  <sheetProtection algorithmName="SHA-512" hashValue="35+AVs/l01p9/jWQ5uHkWYpYsqXP9w2sIKWPZlPHTlOmandNJXhwmF18uUSQ8QBaiPQ8Pkd6OkSMltSHM6aoAw==" saltValue="0nQmSi8+XfGOFonJyHSvt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47" t="s">
        <v>558</v>
      </c>
      <c r="D34" s="1147"/>
      <c r="E34" s="1148"/>
      <c r="F34" s="32">
        <v>12.34</v>
      </c>
      <c r="G34" s="33">
        <v>13.01</v>
      </c>
      <c r="H34" s="33">
        <v>13.64</v>
      </c>
      <c r="I34" s="33">
        <v>14.42</v>
      </c>
      <c r="J34" s="34">
        <v>14.99</v>
      </c>
      <c r="K34" s="22"/>
      <c r="L34" s="22"/>
      <c r="M34" s="22"/>
      <c r="N34" s="22"/>
      <c r="O34" s="22"/>
      <c r="P34" s="22"/>
    </row>
    <row r="35" spans="1:16" ht="39" customHeight="1" x14ac:dyDescent="0.15">
      <c r="A35" s="22"/>
      <c r="B35" s="35"/>
      <c r="C35" s="1141" t="s">
        <v>559</v>
      </c>
      <c r="D35" s="1142"/>
      <c r="E35" s="1143"/>
      <c r="F35" s="36">
        <v>0.82</v>
      </c>
      <c r="G35" s="37">
        <v>1.23</v>
      </c>
      <c r="H35" s="37">
        <v>0.91</v>
      </c>
      <c r="I35" s="37">
        <v>1.23</v>
      </c>
      <c r="J35" s="38">
        <v>2.52</v>
      </c>
      <c r="K35" s="22"/>
      <c r="L35" s="22"/>
      <c r="M35" s="22"/>
      <c r="N35" s="22"/>
      <c r="O35" s="22"/>
      <c r="P35" s="22"/>
    </row>
    <row r="36" spans="1:16" ht="39" customHeight="1" x14ac:dyDescent="0.15">
      <c r="A36" s="22"/>
      <c r="B36" s="35"/>
      <c r="C36" s="1141" t="s">
        <v>560</v>
      </c>
      <c r="D36" s="1142"/>
      <c r="E36" s="1143"/>
      <c r="F36" s="36">
        <v>2.7</v>
      </c>
      <c r="G36" s="37">
        <v>1.31</v>
      </c>
      <c r="H36" s="37">
        <v>1.8</v>
      </c>
      <c r="I36" s="37">
        <v>0.98</v>
      </c>
      <c r="J36" s="38">
        <v>1.93</v>
      </c>
      <c r="K36" s="22"/>
      <c r="L36" s="22"/>
      <c r="M36" s="22"/>
      <c r="N36" s="22"/>
      <c r="O36" s="22"/>
      <c r="P36" s="22"/>
    </row>
    <row r="37" spans="1:16" ht="39" customHeight="1" x14ac:dyDescent="0.15">
      <c r="A37" s="22"/>
      <c r="B37" s="35"/>
      <c r="C37" s="1141" t="s">
        <v>561</v>
      </c>
      <c r="D37" s="1142"/>
      <c r="E37" s="1143"/>
      <c r="F37" s="36">
        <v>0.88</v>
      </c>
      <c r="G37" s="37">
        <v>0.62</v>
      </c>
      <c r="H37" s="37">
        <v>0.55000000000000004</v>
      </c>
      <c r="I37" s="37">
        <v>1.22</v>
      </c>
      <c r="J37" s="38">
        <v>0.6</v>
      </c>
      <c r="K37" s="22"/>
      <c r="L37" s="22"/>
      <c r="M37" s="22"/>
      <c r="N37" s="22"/>
      <c r="O37" s="22"/>
      <c r="P37" s="22"/>
    </row>
    <row r="38" spans="1:16" ht="39" customHeight="1" x14ac:dyDescent="0.15">
      <c r="A38" s="22"/>
      <c r="B38" s="35"/>
      <c r="C38" s="1141" t="s">
        <v>562</v>
      </c>
      <c r="D38" s="1142"/>
      <c r="E38" s="1143"/>
      <c r="F38" s="36">
        <v>0.87</v>
      </c>
      <c r="G38" s="37">
        <v>0.54</v>
      </c>
      <c r="H38" s="37">
        <v>0.43</v>
      </c>
      <c r="I38" s="37">
        <v>0.44</v>
      </c>
      <c r="J38" s="38">
        <v>0.38</v>
      </c>
      <c r="K38" s="22"/>
      <c r="L38" s="22"/>
      <c r="M38" s="22"/>
      <c r="N38" s="22"/>
      <c r="O38" s="22"/>
      <c r="P38" s="22"/>
    </row>
    <row r="39" spans="1:16" ht="39" customHeight="1" x14ac:dyDescent="0.15">
      <c r="A39" s="22"/>
      <c r="B39" s="35"/>
      <c r="C39" s="1141" t="s">
        <v>563</v>
      </c>
      <c r="D39" s="1142"/>
      <c r="E39" s="1143"/>
      <c r="F39" s="36">
        <v>0.05</v>
      </c>
      <c r="G39" s="37">
        <v>0.09</v>
      </c>
      <c r="H39" s="37">
        <v>0.01</v>
      </c>
      <c r="I39" s="37">
        <v>0.02</v>
      </c>
      <c r="J39" s="38">
        <v>0.02</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564</v>
      </c>
      <c r="D42" s="1142"/>
      <c r="E42" s="1143"/>
      <c r="F42" s="36" t="s">
        <v>507</v>
      </c>
      <c r="G42" s="37" t="s">
        <v>507</v>
      </c>
      <c r="H42" s="37" t="s">
        <v>507</v>
      </c>
      <c r="I42" s="37" t="s">
        <v>507</v>
      </c>
      <c r="J42" s="38" t="s">
        <v>507</v>
      </c>
      <c r="K42" s="22"/>
      <c r="L42" s="22"/>
      <c r="M42" s="22"/>
      <c r="N42" s="22"/>
      <c r="O42" s="22"/>
      <c r="P42" s="22"/>
    </row>
    <row r="43" spans="1:16" ht="39" customHeight="1" thickBot="1" x14ac:dyDescent="0.2">
      <c r="A43" s="22"/>
      <c r="B43" s="40"/>
      <c r="C43" s="1144" t="s">
        <v>565</v>
      </c>
      <c r="D43" s="1145"/>
      <c r="E43" s="1146"/>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356LO83gVFC+uoTehgbVwJEo8mYD/f2SFVAhB/CZOjF6Lab8EtJspVpaVikylcHEmWPGAswJPoM0KnhKOvs2w==" saltValue="l4PbHtuNO7IoE/uoOX7j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60" zoomScaleNormal="6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272</v>
      </c>
      <c r="L45" s="60">
        <v>280</v>
      </c>
      <c r="M45" s="60">
        <v>298</v>
      </c>
      <c r="N45" s="60">
        <v>289</v>
      </c>
      <c r="O45" s="61">
        <v>264</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507</v>
      </c>
      <c r="L46" s="64" t="s">
        <v>507</v>
      </c>
      <c r="M46" s="64" t="s">
        <v>507</v>
      </c>
      <c r="N46" s="64" t="s">
        <v>507</v>
      </c>
      <c r="O46" s="65" t="s">
        <v>507</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507</v>
      </c>
      <c r="L47" s="64" t="s">
        <v>507</v>
      </c>
      <c r="M47" s="64" t="s">
        <v>507</v>
      </c>
      <c r="N47" s="64" t="s">
        <v>507</v>
      </c>
      <c r="O47" s="65" t="s">
        <v>507</v>
      </c>
      <c r="P47" s="48"/>
      <c r="Q47" s="48"/>
      <c r="R47" s="48"/>
      <c r="S47" s="48"/>
      <c r="T47" s="48"/>
      <c r="U47" s="48"/>
    </row>
    <row r="48" spans="1:21" ht="30.75" customHeight="1" x14ac:dyDescent="0.15">
      <c r="A48" s="48"/>
      <c r="B48" s="1151"/>
      <c r="C48" s="1152"/>
      <c r="D48" s="62"/>
      <c r="E48" s="1157" t="s">
        <v>15</v>
      </c>
      <c r="F48" s="1157"/>
      <c r="G48" s="1157"/>
      <c r="H48" s="1157"/>
      <c r="I48" s="1157"/>
      <c r="J48" s="1158"/>
      <c r="K48" s="63">
        <v>207</v>
      </c>
      <c r="L48" s="64">
        <v>213</v>
      </c>
      <c r="M48" s="64">
        <v>207</v>
      </c>
      <c r="N48" s="64">
        <v>198</v>
      </c>
      <c r="O48" s="65">
        <v>198</v>
      </c>
      <c r="P48" s="48"/>
      <c r="Q48" s="48"/>
      <c r="R48" s="48"/>
      <c r="S48" s="48"/>
      <c r="T48" s="48"/>
      <c r="U48" s="48"/>
    </row>
    <row r="49" spans="1:21" ht="30.75" customHeight="1" x14ac:dyDescent="0.15">
      <c r="A49" s="48"/>
      <c r="B49" s="1151"/>
      <c r="C49" s="1152"/>
      <c r="D49" s="62"/>
      <c r="E49" s="1157" t="s">
        <v>16</v>
      </c>
      <c r="F49" s="1157"/>
      <c r="G49" s="1157"/>
      <c r="H49" s="1157"/>
      <c r="I49" s="1157"/>
      <c r="J49" s="1158"/>
      <c r="K49" s="63">
        <v>4</v>
      </c>
      <c r="L49" s="64">
        <v>4</v>
      </c>
      <c r="M49" s="64">
        <v>5</v>
      </c>
      <c r="N49" s="64">
        <v>7</v>
      </c>
      <c r="O49" s="65">
        <v>13</v>
      </c>
      <c r="P49" s="48"/>
      <c r="Q49" s="48"/>
      <c r="R49" s="48"/>
      <c r="S49" s="48"/>
      <c r="T49" s="48"/>
      <c r="U49" s="48"/>
    </row>
    <row r="50" spans="1:21" ht="30.75" customHeight="1" x14ac:dyDescent="0.15">
      <c r="A50" s="48"/>
      <c r="B50" s="1151"/>
      <c r="C50" s="1152"/>
      <c r="D50" s="62"/>
      <c r="E50" s="1157" t="s">
        <v>17</v>
      </c>
      <c r="F50" s="1157"/>
      <c r="G50" s="1157"/>
      <c r="H50" s="1157"/>
      <c r="I50" s="1157"/>
      <c r="J50" s="1158"/>
      <c r="K50" s="63">
        <v>41</v>
      </c>
      <c r="L50" s="64">
        <v>41</v>
      </c>
      <c r="M50" s="64" t="s">
        <v>507</v>
      </c>
      <c r="N50" s="64" t="s">
        <v>507</v>
      </c>
      <c r="O50" s="65" t="s">
        <v>507</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507</v>
      </c>
      <c r="L51" s="64" t="s">
        <v>507</v>
      </c>
      <c r="M51" s="64" t="s">
        <v>507</v>
      </c>
      <c r="N51" s="64" t="s">
        <v>507</v>
      </c>
      <c r="O51" s="65" t="s">
        <v>507</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377</v>
      </c>
      <c r="L52" s="64">
        <v>377</v>
      </c>
      <c r="M52" s="64">
        <v>358</v>
      </c>
      <c r="N52" s="64">
        <v>354</v>
      </c>
      <c r="O52" s="65">
        <v>352</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147</v>
      </c>
      <c r="L53" s="69">
        <v>161</v>
      </c>
      <c r="M53" s="69">
        <v>152</v>
      </c>
      <c r="N53" s="69">
        <v>140</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Lm9Nvf+gIDtuL83OoqXY7mYGOUPkDSsqxEjKF34k99rula5kh0HLoBbPLW1yrzwn7JnyBS60t6X1B6tRw1AEw==" saltValue="WxqBk8zVdY1YrUNtmkxN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175" t="s">
        <v>30</v>
      </c>
      <c r="C41" s="1176"/>
      <c r="D41" s="102"/>
      <c r="E41" s="1181" t="s">
        <v>31</v>
      </c>
      <c r="F41" s="1181"/>
      <c r="G41" s="1181"/>
      <c r="H41" s="1182"/>
      <c r="I41" s="346">
        <v>2796</v>
      </c>
      <c r="J41" s="347">
        <v>2683</v>
      </c>
      <c r="K41" s="347">
        <v>2644</v>
      </c>
      <c r="L41" s="347">
        <v>2611</v>
      </c>
      <c r="M41" s="348">
        <v>2884</v>
      </c>
    </row>
    <row r="42" spans="2:13" ht="27.75" customHeight="1" x14ac:dyDescent="0.15">
      <c r="B42" s="1177"/>
      <c r="C42" s="1178"/>
      <c r="D42" s="103"/>
      <c r="E42" s="1183" t="s">
        <v>32</v>
      </c>
      <c r="F42" s="1183"/>
      <c r="G42" s="1183"/>
      <c r="H42" s="1184"/>
      <c r="I42" s="349">
        <v>40</v>
      </c>
      <c r="J42" s="350" t="s">
        <v>507</v>
      </c>
      <c r="K42" s="350" t="s">
        <v>507</v>
      </c>
      <c r="L42" s="350" t="s">
        <v>507</v>
      </c>
      <c r="M42" s="351" t="s">
        <v>507</v>
      </c>
    </row>
    <row r="43" spans="2:13" ht="27.75" customHeight="1" x14ac:dyDescent="0.15">
      <c r="B43" s="1177"/>
      <c r="C43" s="1178"/>
      <c r="D43" s="103"/>
      <c r="E43" s="1183" t="s">
        <v>33</v>
      </c>
      <c r="F43" s="1183"/>
      <c r="G43" s="1183"/>
      <c r="H43" s="1184"/>
      <c r="I43" s="349">
        <v>2067</v>
      </c>
      <c r="J43" s="350">
        <v>1901</v>
      </c>
      <c r="K43" s="350">
        <v>1740</v>
      </c>
      <c r="L43" s="350">
        <v>1550</v>
      </c>
      <c r="M43" s="351">
        <v>1484</v>
      </c>
    </row>
    <row r="44" spans="2:13" ht="27.75" customHeight="1" x14ac:dyDescent="0.15">
      <c r="B44" s="1177"/>
      <c r="C44" s="1178"/>
      <c r="D44" s="103"/>
      <c r="E44" s="1183" t="s">
        <v>34</v>
      </c>
      <c r="F44" s="1183"/>
      <c r="G44" s="1183"/>
      <c r="H44" s="1184"/>
      <c r="I44" s="349">
        <v>135</v>
      </c>
      <c r="J44" s="350">
        <v>136</v>
      </c>
      <c r="K44" s="350">
        <v>132</v>
      </c>
      <c r="L44" s="350">
        <v>117</v>
      </c>
      <c r="M44" s="351">
        <v>108</v>
      </c>
    </row>
    <row r="45" spans="2:13" ht="27.75" customHeight="1" x14ac:dyDescent="0.15">
      <c r="B45" s="1177"/>
      <c r="C45" s="1178"/>
      <c r="D45" s="103"/>
      <c r="E45" s="1183" t="s">
        <v>35</v>
      </c>
      <c r="F45" s="1183"/>
      <c r="G45" s="1183"/>
      <c r="H45" s="1184"/>
      <c r="I45" s="349">
        <v>719</v>
      </c>
      <c r="J45" s="350">
        <v>764</v>
      </c>
      <c r="K45" s="350">
        <v>709</v>
      </c>
      <c r="L45" s="350">
        <v>743</v>
      </c>
      <c r="M45" s="351">
        <v>670</v>
      </c>
    </row>
    <row r="46" spans="2:13" ht="27.75" customHeight="1" x14ac:dyDescent="0.15">
      <c r="B46" s="1177"/>
      <c r="C46" s="1178"/>
      <c r="D46" s="104"/>
      <c r="E46" s="1183" t="s">
        <v>36</v>
      </c>
      <c r="F46" s="1183"/>
      <c r="G46" s="1183"/>
      <c r="H46" s="1184"/>
      <c r="I46" s="349" t="s">
        <v>507</v>
      </c>
      <c r="J46" s="350" t="s">
        <v>507</v>
      </c>
      <c r="K46" s="350" t="s">
        <v>507</v>
      </c>
      <c r="L46" s="350" t="s">
        <v>507</v>
      </c>
      <c r="M46" s="351" t="s">
        <v>507</v>
      </c>
    </row>
    <row r="47" spans="2:13" ht="27.75" customHeight="1" x14ac:dyDescent="0.15">
      <c r="B47" s="1177"/>
      <c r="C47" s="1178"/>
      <c r="D47" s="105"/>
      <c r="E47" s="1185" t="s">
        <v>37</v>
      </c>
      <c r="F47" s="1186"/>
      <c r="G47" s="1186"/>
      <c r="H47" s="1187"/>
      <c r="I47" s="349" t="s">
        <v>507</v>
      </c>
      <c r="J47" s="350" t="s">
        <v>507</v>
      </c>
      <c r="K47" s="350" t="s">
        <v>507</v>
      </c>
      <c r="L47" s="350" t="s">
        <v>507</v>
      </c>
      <c r="M47" s="351" t="s">
        <v>507</v>
      </c>
    </row>
    <row r="48" spans="2:13" ht="27.75" customHeight="1" x14ac:dyDescent="0.15">
      <c r="B48" s="1177"/>
      <c r="C48" s="1178"/>
      <c r="D48" s="103"/>
      <c r="E48" s="1183" t="s">
        <v>38</v>
      </c>
      <c r="F48" s="1183"/>
      <c r="G48" s="1183"/>
      <c r="H48" s="1184"/>
      <c r="I48" s="349" t="s">
        <v>507</v>
      </c>
      <c r="J48" s="350" t="s">
        <v>507</v>
      </c>
      <c r="K48" s="350" t="s">
        <v>507</v>
      </c>
      <c r="L48" s="350" t="s">
        <v>507</v>
      </c>
      <c r="M48" s="351" t="s">
        <v>507</v>
      </c>
    </row>
    <row r="49" spans="2:13" ht="27.75" customHeight="1" x14ac:dyDescent="0.15">
      <c r="B49" s="1179"/>
      <c r="C49" s="1180"/>
      <c r="D49" s="103"/>
      <c r="E49" s="1183" t="s">
        <v>39</v>
      </c>
      <c r="F49" s="1183"/>
      <c r="G49" s="1183"/>
      <c r="H49" s="1184"/>
      <c r="I49" s="349" t="s">
        <v>507</v>
      </c>
      <c r="J49" s="350" t="s">
        <v>507</v>
      </c>
      <c r="K49" s="350" t="s">
        <v>507</v>
      </c>
      <c r="L49" s="350" t="s">
        <v>507</v>
      </c>
      <c r="M49" s="351" t="s">
        <v>507</v>
      </c>
    </row>
    <row r="50" spans="2:13" ht="27.75" customHeight="1" x14ac:dyDescent="0.15">
      <c r="B50" s="1188" t="s">
        <v>40</v>
      </c>
      <c r="C50" s="1189"/>
      <c r="D50" s="106"/>
      <c r="E50" s="1183" t="s">
        <v>41</v>
      </c>
      <c r="F50" s="1183"/>
      <c r="G50" s="1183"/>
      <c r="H50" s="1184"/>
      <c r="I50" s="349">
        <v>4837</v>
      </c>
      <c r="J50" s="350">
        <v>4870</v>
      </c>
      <c r="K50" s="350">
        <v>5056</v>
      </c>
      <c r="L50" s="350">
        <v>5415</v>
      </c>
      <c r="M50" s="351">
        <v>6333</v>
      </c>
    </row>
    <row r="51" spans="2:13" ht="27.75" customHeight="1" x14ac:dyDescent="0.15">
      <c r="B51" s="1177"/>
      <c r="C51" s="1178"/>
      <c r="D51" s="103"/>
      <c r="E51" s="1183" t="s">
        <v>42</v>
      </c>
      <c r="F51" s="1183"/>
      <c r="G51" s="1183"/>
      <c r="H51" s="1184"/>
      <c r="I51" s="349" t="s">
        <v>507</v>
      </c>
      <c r="J51" s="350" t="s">
        <v>507</v>
      </c>
      <c r="K51" s="350" t="s">
        <v>507</v>
      </c>
      <c r="L51" s="350" t="s">
        <v>507</v>
      </c>
      <c r="M51" s="351" t="s">
        <v>507</v>
      </c>
    </row>
    <row r="52" spans="2:13" ht="27.75" customHeight="1" x14ac:dyDescent="0.15">
      <c r="B52" s="1179"/>
      <c r="C52" s="1180"/>
      <c r="D52" s="103"/>
      <c r="E52" s="1183" t="s">
        <v>43</v>
      </c>
      <c r="F52" s="1183"/>
      <c r="G52" s="1183"/>
      <c r="H52" s="1184"/>
      <c r="I52" s="349">
        <v>3977</v>
      </c>
      <c r="J52" s="350">
        <v>3812</v>
      </c>
      <c r="K52" s="350">
        <v>3673</v>
      </c>
      <c r="L52" s="350">
        <v>3569</v>
      </c>
      <c r="M52" s="351">
        <v>3489</v>
      </c>
    </row>
    <row r="53" spans="2:13" ht="27.75" customHeight="1" thickBot="1" x14ac:dyDescent="0.2">
      <c r="B53" s="1190" t="s">
        <v>21</v>
      </c>
      <c r="C53" s="1191"/>
      <c r="D53" s="107"/>
      <c r="E53" s="1192" t="s">
        <v>44</v>
      </c>
      <c r="F53" s="1192"/>
      <c r="G53" s="1192"/>
      <c r="H53" s="1193"/>
      <c r="I53" s="352">
        <v>-3057</v>
      </c>
      <c r="J53" s="353">
        <v>-3198</v>
      </c>
      <c r="K53" s="353">
        <v>-3503</v>
      </c>
      <c r="L53" s="353">
        <v>-3963</v>
      </c>
      <c r="M53" s="354">
        <v>-4676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fotmNp7w4PHN5ehcLhnDRX+2XDDvs1KnUzgJo7wVX4x6ztWxMiUYTsfDQi94CLMpFXT+EZZsZBGUOYkFDUPDg==" saltValue="vc6ZF+/QDgNEDc2QlzPY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02" t="s">
        <v>47</v>
      </c>
      <c r="D55" s="1202"/>
      <c r="E55" s="1203"/>
      <c r="F55" s="119">
        <v>1633</v>
      </c>
      <c r="G55" s="119">
        <v>1640</v>
      </c>
      <c r="H55" s="120">
        <v>1930</v>
      </c>
    </row>
    <row r="56" spans="2:8" ht="52.5" customHeight="1" x14ac:dyDescent="0.15">
      <c r="B56" s="121"/>
      <c r="C56" s="1204" t="s">
        <v>48</v>
      </c>
      <c r="D56" s="1204"/>
      <c r="E56" s="1205"/>
      <c r="F56" s="122">
        <v>324</v>
      </c>
      <c r="G56" s="122">
        <v>324</v>
      </c>
      <c r="H56" s="123">
        <v>324</v>
      </c>
    </row>
    <row r="57" spans="2:8" ht="53.25" customHeight="1" x14ac:dyDescent="0.15">
      <c r="B57" s="121"/>
      <c r="C57" s="1206" t="s">
        <v>49</v>
      </c>
      <c r="D57" s="1206"/>
      <c r="E57" s="1207"/>
      <c r="F57" s="124">
        <v>2935</v>
      </c>
      <c r="G57" s="124">
        <v>3287</v>
      </c>
      <c r="H57" s="125">
        <v>3880</v>
      </c>
    </row>
    <row r="58" spans="2:8" ht="45.75" customHeight="1" x14ac:dyDescent="0.15">
      <c r="B58" s="126"/>
      <c r="C58" s="1194" t="s">
        <v>585</v>
      </c>
      <c r="D58" s="1195"/>
      <c r="E58" s="1196"/>
      <c r="F58" s="127">
        <v>1130</v>
      </c>
      <c r="G58" s="127">
        <v>1131</v>
      </c>
      <c r="H58" s="128">
        <v>1131</v>
      </c>
    </row>
    <row r="59" spans="2:8" ht="45.75" customHeight="1" x14ac:dyDescent="0.15">
      <c r="B59" s="126"/>
      <c r="C59" s="1194" t="s">
        <v>584</v>
      </c>
      <c r="D59" s="1195"/>
      <c r="E59" s="1196"/>
      <c r="F59" s="127">
        <v>455</v>
      </c>
      <c r="G59" s="127">
        <v>684</v>
      </c>
      <c r="H59" s="128">
        <v>951</v>
      </c>
    </row>
    <row r="60" spans="2:8" ht="45.75" customHeight="1" x14ac:dyDescent="0.15">
      <c r="B60" s="126"/>
      <c r="C60" s="1194" t="s">
        <v>586</v>
      </c>
      <c r="D60" s="1195"/>
      <c r="E60" s="1196"/>
      <c r="F60" s="127">
        <v>591</v>
      </c>
      <c r="G60" s="127">
        <v>611</v>
      </c>
      <c r="H60" s="128">
        <v>834</v>
      </c>
    </row>
    <row r="61" spans="2:8" ht="45.75" customHeight="1" x14ac:dyDescent="0.15">
      <c r="B61" s="126"/>
      <c r="C61" s="1194" t="s">
        <v>587</v>
      </c>
      <c r="D61" s="1195"/>
      <c r="E61" s="1196"/>
      <c r="F61" s="127">
        <v>500</v>
      </c>
      <c r="G61" s="127">
        <v>600</v>
      </c>
      <c r="H61" s="128">
        <v>702</v>
      </c>
    </row>
    <row r="62" spans="2:8" ht="45.75" customHeight="1" thickBot="1" x14ac:dyDescent="0.2">
      <c r="B62" s="129"/>
      <c r="C62" s="1197" t="s">
        <v>588</v>
      </c>
      <c r="D62" s="1198"/>
      <c r="E62" s="1199"/>
      <c r="F62" s="130">
        <v>157</v>
      </c>
      <c r="G62" s="130">
        <v>157</v>
      </c>
      <c r="H62" s="131">
        <v>157</v>
      </c>
    </row>
    <row r="63" spans="2:8" ht="52.5" customHeight="1" thickBot="1" x14ac:dyDescent="0.2">
      <c r="B63" s="132"/>
      <c r="C63" s="1200" t="s">
        <v>50</v>
      </c>
      <c r="D63" s="1200"/>
      <c r="E63" s="1201"/>
      <c r="F63" s="133">
        <v>4893</v>
      </c>
      <c r="G63" s="133">
        <v>5251</v>
      </c>
      <c r="H63" s="134">
        <v>6135</v>
      </c>
    </row>
    <row r="64" spans="2:8" x14ac:dyDescent="0.15"/>
  </sheetData>
  <sheetProtection algorithmName="SHA-512" hashValue="SolMohwB8TuhIlBZO3gy3OYTNLb8xg0FEx9AfNNjUh86rX0xn65i++mrtXmqTishurRswpqVMgp1bkovWlTiuQ==" saltValue="9sq0R9WaCSonoc+Lq+0b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2CE42-85D4-49E1-B18B-E55800336150}">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08" customWidth="1"/>
    <col min="2" max="107" width="2.5" style="1208" customWidth="1"/>
    <col min="108" max="108" width="6.125" style="1210" customWidth="1"/>
    <col min="109" max="109" width="5.875" style="1209" customWidth="1"/>
    <col min="110" max="16384" width="8.625" style="1208" hidden="1"/>
  </cols>
  <sheetData>
    <row r="1" spans="1:109" ht="42.75" customHeight="1" x14ac:dyDescent="0.15">
      <c r="A1" s="1265"/>
      <c r="B1" s="1264"/>
      <c r="DD1" s="1208"/>
      <c r="DE1" s="1208"/>
    </row>
    <row r="2" spans="1:109" ht="25.5" customHeight="1" x14ac:dyDescent="0.15">
      <c r="A2" s="1263"/>
      <c r="C2" s="1263"/>
      <c r="O2" s="1263"/>
      <c r="P2" s="1263"/>
      <c r="Q2" s="1263"/>
      <c r="R2" s="1263"/>
      <c r="S2" s="1263"/>
      <c r="T2" s="1263"/>
      <c r="U2" s="1263"/>
      <c r="V2" s="1263"/>
      <c r="W2" s="1263"/>
      <c r="X2" s="1263"/>
      <c r="Y2" s="1263"/>
      <c r="Z2" s="1263"/>
      <c r="AA2" s="1263"/>
      <c r="AB2" s="1263"/>
      <c r="AC2" s="1263"/>
      <c r="AD2" s="1263"/>
      <c r="AE2" s="1263"/>
      <c r="AF2" s="1263"/>
      <c r="AG2" s="1263"/>
      <c r="AH2" s="1263"/>
      <c r="AI2" s="1263"/>
      <c r="AU2" s="1263"/>
      <c r="BG2" s="1263"/>
      <c r="BS2" s="1263"/>
      <c r="CE2" s="1263"/>
      <c r="CQ2" s="1263"/>
      <c r="DD2" s="1208"/>
      <c r="DE2" s="1208"/>
    </row>
    <row r="3" spans="1:109" ht="25.5" customHeight="1" x14ac:dyDescent="0.15">
      <c r="A3" s="1263"/>
      <c r="C3" s="1263"/>
      <c r="O3" s="1263"/>
      <c r="P3" s="1263"/>
      <c r="Q3" s="1263"/>
      <c r="R3" s="1263"/>
      <c r="S3" s="1263"/>
      <c r="T3" s="1263"/>
      <c r="U3" s="1263"/>
      <c r="V3" s="1263"/>
      <c r="W3" s="1263"/>
      <c r="X3" s="1263"/>
      <c r="Y3" s="1263"/>
      <c r="Z3" s="1263"/>
      <c r="AA3" s="1263"/>
      <c r="AB3" s="1263"/>
      <c r="AC3" s="1263"/>
      <c r="AD3" s="1263"/>
      <c r="AE3" s="1263"/>
      <c r="AF3" s="1263"/>
      <c r="AG3" s="1263"/>
      <c r="AH3" s="1263"/>
      <c r="AI3" s="1263"/>
      <c r="AU3" s="1263"/>
      <c r="BG3" s="1263"/>
      <c r="BS3" s="1263"/>
      <c r="CE3" s="1263"/>
      <c r="CQ3" s="1263"/>
      <c r="DD3" s="1208"/>
      <c r="DE3" s="1208"/>
    </row>
    <row r="4" spans="1:109" s="250" customFormat="1" ht="13.5" x14ac:dyDescent="0.15">
      <c r="A4" s="1263"/>
      <c r="B4" s="1263"/>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c r="AE4" s="1263"/>
      <c r="AF4" s="1263"/>
      <c r="AG4" s="1263"/>
      <c r="AH4" s="1263"/>
      <c r="AI4" s="1263"/>
      <c r="AJ4" s="1263"/>
      <c r="AK4" s="1263"/>
      <c r="AL4" s="1263"/>
      <c r="AM4" s="1263"/>
      <c r="AN4" s="1263"/>
      <c r="AO4" s="1263"/>
      <c r="AP4" s="1263"/>
      <c r="AQ4" s="1263"/>
      <c r="AR4" s="1263"/>
      <c r="AS4" s="1263"/>
      <c r="AT4" s="1263"/>
      <c r="AU4" s="1263"/>
      <c r="AV4" s="1263"/>
      <c r="AW4" s="1263"/>
      <c r="AX4" s="1263"/>
      <c r="AY4" s="1263"/>
      <c r="AZ4" s="1263"/>
      <c r="BA4" s="1263"/>
      <c r="BB4" s="1263"/>
      <c r="BC4" s="1263"/>
      <c r="BD4" s="1263"/>
      <c r="BE4" s="1263"/>
      <c r="BF4" s="1263"/>
      <c r="BG4" s="1263"/>
      <c r="BH4" s="1263"/>
      <c r="BI4" s="1263"/>
      <c r="BJ4" s="1263"/>
      <c r="BK4" s="1263"/>
      <c r="BL4" s="1263"/>
      <c r="BM4" s="1263"/>
      <c r="BN4" s="1263"/>
      <c r="BO4" s="1263"/>
      <c r="BP4" s="1263"/>
      <c r="BQ4" s="1263"/>
      <c r="BR4" s="1263"/>
      <c r="BS4" s="1263"/>
      <c r="BT4" s="1263"/>
      <c r="BU4" s="1263"/>
      <c r="BV4" s="1263"/>
      <c r="BW4" s="1263"/>
      <c r="BX4" s="1263"/>
      <c r="BY4" s="1263"/>
      <c r="BZ4" s="1263"/>
      <c r="CA4" s="1263"/>
      <c r="CB4" s="1263"/>
      <c r="CC4" s="1263"/>
      <c r="CD4" s="1263"/>
      <c r="CE4" s="1263"/>
      <c r="CF4" s="1263"/>
      <c r="CG4" s="1263"/>
      <c r="CH4" s="1263"/>
      <c r="CI4" s="1263"/>
      <c r="CJ4" s="1263"/>
      <c r="CK4" s="1263"/>
      <c r="CL4" s="1263"/>
      <c r="CM4" s="1263"/>
      <c r="CN4" s="1263"/>
      <c r="CO4" s="1263"/>
      <c r="CP4" s="1263"/>
      <c r="CQ4" s="1263"/>
      <c r="CR4" s="1263"/>
      <c r="CS4" s="1263"/>
      <c r="CT4" s="1263"/>
      <c r="CU4" s="1263"/>
      <c r="CV4" s="1263"/>
      <c r="CW4" s="1263"/>
      <c r="CX4" s="1263"/>
      <c r="CY4" s="1263"/>
      <c r="CZ4" s="1263"/>
      <c r="DA4" s="1263"/>
      <c r="DB4" s="1263"/>
      <c r="DC4" s="1263"/>
      <c r="DD4" s="1263"/>
      <c r="DE4" s="1263"/>
    </row>
    <row r="5" spans="1:109" s="250" customFormat="1" ht="13.5" x14ac:dyDescent="0.15">
      <c r="A5" s="1263"/>
      <c r="B5" s="1263"/>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c r="AM5" s="1263"/>
      <c r="AN5" s="1263"/>
      <c r="AO5" s="1263"/>
      <c r="AP5" s="1263"/>
      <c r="AQ5" s="1263"/>
      <c r="AR5" s="1263"/>
      <c r="AS5" s="1263"/>
      <c r="AT5" s="1263"/>
      <c r="AU5" s="1263"/>
      <c r="AV5" s="1263"/>
      <c r="AW5" s="1263"/>
      <c r="AX5" s="1263"/>
      <c r="AY5" s="1263"/>
      <c r="AZ5" s="1263"/>
      <c r="BA5" s="1263"/>
      <c r="BB5" s="1263"/>
      <c r="BC5" s="1263"/>
      <c r="BD5" s="1263"/>
      <c r="BE5" s="1263"/>
      <c r="BF5" s="1263"/>
      <c r="BG5" s="1263"/>
      <c r="BH5" s="1263"/>
      <c r="BI5" s="1263"/>
      <c r="BJ5" s="1263"/>
      <c r="BK5" s="1263"/>
      <c r="BL5" s="1263"/>
      <c r="BM5" s="1263"/>
      <c r="BN5" s="1263"/>
      <c r="BO5" s="1263"/>
      <c r="BP5" s="1263"/>
      <c r="BQ5" s="1263"/>
      <c r="BR5" s="1263"/>
      <c r="BS5" s="1263"/>
      <c r="BT5" s="1263"/>
      <c r="BU5" s="1263"/>
      <c r="BV5" s="1263"/>
      <c r="BW5" s="1263"/>
      <c r="BX5" s="1263"/>
      <c r="BY5" s="1263"/>
      <c r="BZ5" s="1263"/>
      <c r="CA5" s="1263"/>
      <c r="CB5" s="1263"/>
      <c r="CC5" s="1263"/>
      <c r="CD5" s="1263"/>
      <c r="CE5" s="1263"/>
      <c r="CF5" s="1263"/>
      <c r="CG5" s="1263"/>
      <c r="CH5" s="1263"/>
      <c r="CI5" s="1263"/>
      <c r="CJ5" s="1263"/>
      <c r="CK5" s="1263"/>
      <c r="CL5" s="1263"/>
      <c r="CM5" s="1263"/>
      <c r="CN5" s="1263"/>
      <c r="CO5" s="1263"/>
      <c r="CP5" s="1263"/>
      <c r="CQ5" s="1263"/>
      <c r="CR5" s="1263"/>
      <c r="CS5" s="1263"/>
      <c r="CT5" s="1263"/>
      <c r="CU5" s="1263"/>
      <c r="CV5" s="1263"/>
      <c r="CW5" s="1263"/>
      <c r="CX5" s="1263"/>
      <c r="CY5" s="1263"/>
      <c r="CZ5" s="1263"/>
      <c r="DA5" s="1263"/>
      <c r="DB5" s="1263"/>
      <c r="DC5" s="1263"/>
      <c r="DD5" s="1263"/>
      <c r="DE5" s="1263"/>
    </row>
    <row r="6" spans="1:109" s="250" customFormat="1" ht="13.5" x14ac:dyDescent="0.15">
      <c r="A6" s="1263"/>
      <c r="B6" s="1263"/>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c r="AL6" s="1263"/>
      <c r="AM6" s="1263"/>
      <c r="AN6" s="1263"/>
      <c r="AO6" s="1263"/>
      <c r="AP6" s="1263"/>
      <c r="AQ6" s="1263"/>
      <c r="AR6" s="1263"/>
      <c r="AS6" s="1263"/>
      <c r="AT6" s="1263"/>
      <c r="AU6" s="1263"/>
      <c r="AV6" s="1263"/>
      <c r="AW6" s="1263"/>
      <c r="AX6" s="1263"/>
      <c r="AY6" s="1263"/>
      <c r="AZ6" s="1263"/>
      <c r="BA6" s="1263"/>
      <c r="BB6" s="1263"/>
      <c r="BC6" s="1263"/>
      <c r="BD6" s="1263"/>
      <c r="BE6" s="1263"/>
      <c r="BF6" s="1263"/>
      <c r="BG6" s="1263"/>
      <c r="BH6" s="1263"/>
      <c r="BI6" s="1263"/>
      <c r="BJ6" s="1263"/>
      <c r="BK6" s="1263"/>
      <c r="BL6" s="1263"/>
      <c r="BM6" s="1263"/>
      <c r="BN6" s="1263"/>
      <c r="BO6" s="1263"/>
      <c r="BP6" s="1263"/>
      <c r="BQ6" s="1263"/>
      <c r="BR6" s="1263"/>
      <c r="BS6" s="1263"/>
      <c r="BT6" s="1263"/>
      <c r="BU6" s="1263"/>
      <c r="BV6" s="1263"/>
      <c r="BW6" s="1263"/>
      <c r="BX6" s="1263"/>
      <c r="BY6" s="1263"/>
      <c r="BZ6" s="1263"/>
      <c r="CA6" s="1263"/>
      <c r="CB6" s="1263"/>
      <c r="CC6" s="1263"/>
      <c r="CD6" s="1263"/>
      <c r="CE6" s="1263"/>
      <c r="CF6" s="1263"/>
      <c r="CG6" s="1263"/>
      <c r="CH6" s="1263"/>
      <c r="CI6" s="1263"/>
      <c r="CJ6" s="1263"/>
      <c r="CK6" s="1263"/>
      <c r="CL6" s="1263"/>
      <c r="CM6" s="1263"/>
      <c r="CN6" s="1263"/>
      <c r="CO6" s="1263"/>
      <c r="CP6" s="1263"/>
      <c r="CQ6" s="1263"/>
      <c r="CR6" s="1263"/>
      <c r="CS6" s="1263"/>
      <c r="CT6" s="1263"/>
      <c r="CU6" s="1263"/>
      <c r="CV6" s="1263"/>
      <c r="CW6" s="1263"/>
      <c r="CX6" s="1263"/>
      <c r="CY6" s="1263"/>
      <c r="CZ6" s="1263"/>
      <c r="DA6" s="1263"/>
      <c r="DB6" s="1263"/>
      <c r="DC6" s="1263"/>
      <c r="DD6" s="1263"/>
      <c r="DE6" s="1263"/>
    </row>
    <row r="7" spans="1:109" s="250" customFormat="1" ht="13.5" x14ac:dyDescent="0.15">
      <c r="A7" s="1263"/>
      <c r="B7" s="1263"/>
      <c r="C7" s="1263"/>
      <c r="D7" s="1263"/>
      <c r="E7" s="1263"/>
      <c r="F7" s="1263"/>
      <c r="G7" s="1263"/>
      <c r="H7" s="1263"/>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3"/>
      <c r="AV7" s="1263"/>
      <c r="AW7" s="1263"/>
      <c r="AX7" s="1263"/>
      <c r="AY7" s="1263"/>
      <c r="AZ7" s="1263"/>
      <c r="BA7" s="1263"/>
      <c r="BB7" s="1263"/>
      <c r="BC7" s="1263"/>
      <c r="BD7" s="1263"/>
      <c r="BE7" s="1263"/>
      <c r="BF7" s="1263"/>
      <c r="BG7" s="1263"/>
      <c r="BH7" s="1263"/>
      <c r="BI7" s="1263"/>
      <c r="BJ7" s="1263"/>
      <c r="BK7" s="1263"/>
      <c r="BL7" s="1263"/>
      <c r="BM7" s="1263"/>
      <c r="BN7" s="1263"/>
      <c r="BO7" s="1263"/>
      <c r="BP7" s="1263"/>
      <c r="BQ7" s="1263"/>
      <c r="BR7" s="1263"/>
      <c r="BS7" s="1263"/>
      <c r="BT7" s="1263"/>
      <c r="BU7" s="1263"/>
      <c r="BV7" s="1263"/>
      <c r="BW7" s="1263"/>
      <c r="BX7" s="1263"/>
      <c r="BY7" s="1263"/>
      <c r="BZ7" s="1263"/>
      <c r="CA7" s="1263"/>
      <c r="CB7" s="1263"/>
      <c r="CC7" s="1263"/>
      <c r="CD7" s="1263"/>
      <c r="CE7" s="1263"/>
      <c r="CF7" s="1263"/>
      <c r="CG7" s="1263"/>
      <c r="CH7" s="1263"/>
      <c r="CI7" s="1263"/>
      <c r="CJ7" s="1263"/>
      <c r="CK7" s="1263"/>
      <c r="CL7" s="1263"/>
      <c r="CM7" s="1263"/>
      <c r="CN7" s="1263"/>
      <c r="CO7" s="1263"/>
      <c r="CP7" s="1263"/>
      <c r="CQ7" s="1263"/>
      <c r="CR7" s="1263"/>
      <c r="CS7" s="1263"/>
      <c r="CT7" s="1263"/>
      <c r="CU7" s="1263"/>
      <c r="CV7" s="1263"/>
      <c r="CW7" s="1263"/>
      <c r="CX7" s="1263"/>
      <c r="CY7" s="1263"/>
      <c r="CZ7" s="1263"/>
      <c r="DA7" s="1263"/>
      <c r="DB7" s="1263"/>
      <c r="DC7" s="1263"/>
      <c r="DD7" s="1263"/>
      <c r="DE7" s="1263"/>
    </row>
    <row r="8" spans="1:109" s="250" customFormat="1" ht="13.5" x14ac:dyDescent="0.15">
      <c r="A8" s="1263"/>
      <c r="B8" s="1263"/>
      <c r="C8" s="1263"/>
      <c r="D8" s="1263"/>
      <c r="E8" s="1263"/>
      <c r="F8" s="1263"/>
      <c r="G8" s="1263"/>
      <c r="H8" s="1263"/>
      <c r="I8" s="1263"/>
      <c r="J8" s="1263"/>
      <c r="K8" s="1263"/>
      <c r="L8" s="1263"/>
      <c r="M8" s="1263"/>
      <c r="N8" s="1263"/>
      <c r="O8" s="1263"/>
      <c r="P8" s="1263"/>
      <c r="Q8" s="1263"/>
      <c r="R8" s="1263"/>
      <c r="S8" s="1263"/>
      <c r="T8" s="1263"/>
      <c r="U8" s="1263"/>
      <c r="V8" s="1263"/>
      <c r="W8" s="1263"/>
      <c r="X8" s="1263"/>
      <c r="Y8" s="1263"/>
      <c r="Z8" s="1263"/>
      <c r="AA8" s="1263"/>
      <c r="AB8" s="1263"/>
      <c r="AC8" s="1263"/>
      <c r="AD8" s="1263"/>
      <c r="AE8" s="1263"/>
      <c r="AF8" s="1263"/>
      <c r="AG8" s="1263"/>
      <c r="AH8" s="1263"/>
      <c r="AI8" s="1263"/>
      <c r="AJ8" s="1263"/>
      <c r="AK8" s="1263"/>
      <c r="AL8" s="1263"/>
      <c r="AM8" s="1263"/>
      <c r="AN8" s="1263"/>
      <c r="AO8" s="1263"/>
      <c r="AP8" s="1263"/>
      <c r="AQ8" s="1263"/>
      <c r="AR8" s="1263"/>
      <c r="AS8" s="1263"/>
      <c r="AT8" s="1263"/>
      <c r="AU8" s="1263"/>
      <c r="AV8" s="1263"/>
      <c r="AW8" s="1263"/>
      <c r="AX8" s="1263"/>
      <c r="AY8" s="1263"/>
      <c r="AZ8" s="1263"/>
      <c r="BA8" s="1263"/>
      <c r="BB8" s="1263"/>
      <c r="BC8" s="1263"/>
      <c r="BD8" s="1263"/>
      <c r="BE8" s="1263"/>
      <c r="BF8" s="1263"/>
      <c r="BG8" s="1263"/>
      <c r="BH8" s="1263"/>
      <c r="BI8" s="1263"/>
      <c r="BJ8" s="1263"/>
      <c r="BK8" s="1263"/>
      <c r="BL8" s="1263"/>
      <c r="BM8" s="1263"/>
      <c r="BN8" s="1263"/>
      <c r="BO8" s="1263"/>
      <c r="BP8" s="1263"/>
      <c r="BQ8" s="1263"/>
      <c r="BR8" s="1263"/>
      <c r="BS8" s="1263"/>
      <c r="BT8" s="1263"/>
      <c r="BU8" s="1263"/>
      <c r="BV8" s="1263"/>
      <c r="BW8" s="1263"/>
      <c r="BX8" s="1263"/>
      <c r="BY8" s="1263"/>
      <c r="BZ8" s="1263"/>
      <c r="CA8" s="1263"/>
      <c r="CB8" s="1263"/>
      <c r="CC8" s="1263"/>
      <c r="CD8" s="1263"/>
      <c r="CE8" s="1263"/>
      <c r="CF8" s="1263"/>
      <c r="CG8" s="1263"/>
      <c r="CH8" s="1263"/>
      <c r="CI8" s="1263"/>
      <c r="CJ8" s="1263"/>
      <c r="CK8" s="1263"/>
      <c r="CL8" s="1263"/>
      <c r="CM8" s="1263"/>
      <c r="CN8" s="1263"/>
      <c r="CO8" s="1263"/>
      <c r="CP8" s="1263"/>
      <c r="CQ8" s="1263"/>
      <c r="CR8" s="1263"/>
      <c r="CS8" s="1263"/>
      <c r="CT8" s="1263"/>
      <c r="CU8" s="1263"/>
      <c r="CV8" s="1263"/>
      <c r="CW8" s="1263"/>
      <c r="CX8" s="1263"/>
      <c r="CY8" s="1263"/>
      <c r="CZ8" s="1263"/>
      <c r="DA8" s="1263"/>
      <c r="DB8" s="1263"/>
      <c r="DC8" s="1263"/>
      <c r="DD8" s="1263"/>
      <c r="DE8" s="1263"/>
    </row>
    <row r="9" spans="1:109" s="250" customFormat="1" ht="13.5" x14ac:dyDescent="0.15">
      <c r="A9" s="1263"/>
      <c r="B9" s="1263"/>
      <c r="C9" s="1263"/>
      <c r="D9" s="1263"/>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3"/>
      <c r="AK9" s="1263"/>
      <c r="AL9" s="1263"/>
      <c r="AM9" s="1263"/>
      <c r="AN9" s="1263"/>
      <c r="AO9" s="1263"/>
      <c r="AP9" s="1263"/>
      <c r="AQ9" s="1263"/>
      <c r="AR9" s="1263"/>
      <c r="AS9" s="1263"/>
      <c r="AT9" s="1263"/>
      <c r="AU9" s="1263"/>
      <c r="AV9" s="1263"/>
      <c r="AW9" s="1263"/>
      <c r="AX9" s="1263"/>
      <c r="AY9" s="1263"/>
      <c r="AZ9" s="1263"/>
      <c r="BA9" s="1263"/>
      <c r="BB9" s="1263"/>
      <c r="BC9" s="1263"/>
      <c r="BD9" s="1263"/>
      <c r="BE9" s="1263"/>
      <c r="BF9" s="1263"/>
      <c r="BG9" s="1263"/>
      <c r="BH9" s="1263"/>
      <c r="BI9" s="1263"/>
      <c r="BJ9" s="1263"/>
      <c r="BK9" s="1263"/>
      <c r="BL9" s="1263"/>
      <c r="BM9" s="1263"/>
      <c r="BN9" s="1263"/>
      <c r="BO9" s="1263"/>
      <c r="BP9" s="1263"/>
      <c r="BQ9" s="1263"/>
      <c r="BR9" s="1263"/>
      <c r="BS9" s="1263"/>
      <c r="BT9" s="1263"/>
      <c r="BU9" s="1263"/>
      <c r="BV9" s="1263"/>
      <c r="BW9" s="1263"/>
      <c r="BX9" s="1263"/>
      <c r="BY9" s="1263"/>
      <c r="BZ9" s="1263"/>
      <c r="CA9" s="1263"/>
      <c r="CB9" s="1263"/>
      <c r="CC9" s="1263"/>
      <c r="CD9" s="1263"/>
      <c r="CE9" s="1263"/>
      <c r="CF9" s="1263"/>
      <c r="CG9" s="1263"/>
      <c r="CH9" s="1263"/>
      <c r="CI9" s="1263"/>
      <c r="CJ9" s="1263"/>
      <c r="CK9" s="1263"/>
      <c r="CL9" s="1263"/>
      <c r="CM9" s="1263"/>
      <c r="CN9" s="1263"/>
      <c r="CO9" s="1263"/>
      <c r="CP9" s="1263"/>
      <c r="CQ9" s="1263"/>
      <c r="CR9" s="1263"/>
      <c r="CS9" s="1263"/>
      <c r="CT9" s="1263"/>
      <c r="CU9" s="1263"/>
      <c r="CV9" s="1263"/>
      <c r="CW9" s="1263"/>
      <c r="CX9" s="1263"/>
      <c r="CY9" s="1263"/>
      <c r="CZ9" s="1263"/>
      <c r="DA9" s="1263"/>
      <c r="DB9" s="1263"/>
      <c r="DC9" s="1263"/>
      <c r="DD9" s="1263"/>
      <c r="DE9" s="1263"/>
    </row>
    <row r="10" spans="1:109" s="250" customFormat="1" ht="13.5" x14ac:dyDescent="0.15">
      <c r="A10" s="1263"/>
      <c r="B10" s="1263"/>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3"/>
      <c r="AK10" s="1263"/>
      <c r="AL10" s="1263"/>
      <c r="AM10" s="1263"/>
      <c r="AN10" s="1263"/>
      <c r="AO10" s="1263"/>
      <c r="AP10" s="1263"/>
      <c r="AQ10" s="1263"/>
      <c r="AR10" s="1263"/>
      <c r="AS10" s="1263"/>
      <c r="AT10" s="1263"/>
      <c r="AU10" s="1263"/>
      <c r="AV10" s="1263"/>
      <c r="AW10" s="1263"/>
      <c r="AX10" s="1263"/>
      <c r="AY10" s="1263"/>
      <c r="AZ10" s="1263"/>
      <c r="BA10" s="1263"/>
      <c r="BB10" s="1263"/>
      <c r="BC10" s="1263"/>
      <c r="BD10" s="1263"/>
      <c r="BE10" s="1263"/>
      <c r="BF10" s="1263"/>
      <c r="BG10" s="1263"/>
      <c r="BH10" s="1263"/>
      <c r="BI10" s="1263"/>
      <c r="BJ10" s="1263"/>
      <c r="BK10" s="1263"/>
      <c r="BL10" s="1263"/>
      <c r="BM10" s="1263"/>
      <c r="BN10" s="1263"/>
      <c r="BO10" s="1263"/>
      <c r="BP10" s="1263"/>
      <c r="BQ10" s="1263"/>
      <c r="BR10" s="1263"/>
      <c r="BS10" s="1263"/>
      <c r="BT10" s="1263"/>
      <c r="BU10" s="1263"/>
      <c r="BV10" s="1263"/>
      <c r="BW10" s="1263"/>
      <c r="BX10" s="1263"/>
      <c r="BY10" s="1263"/>
      <c r="BZ10" s="1263"/>
      <c r="CA10" s="1263"/>
      <c r="CB10" s="1263"/>
      <c r="CC10" s="1263"/>
      <c r="CD10" s="1263"/>
      <c r="CE10" s="1263"/>
      <c r="CF10" s="1263"/>
      <c r="CG10" s="1263"/>
      <c r="CH10" s="1263"/>
      <c r="CI10" s="1263"/>
      <c r="CJ10" s="1263"/>
      <c r="CK10" s="1263"/>
      <c r="CL10" s="1263"/>
      <c r="CM10" s="1263"/>
      <c r="CN10" s="1263"/>
      <c r="CO10" s="1263"/>
      <c r="CP10" s="1263"/>
      <c r="CQ10" s="1263"/>
      <c r="CR10" s="1263"/>
      <c r="CS10" s="1263"/>
      <c r="CT10" s="1263"/>
      <c r="CU10" s="1263"/>
      <c r="CV10" s="1263"/>
      <c r="CW10" s="1263"/>
      <c r="CX10" s="1263"/>
      <c r="CY10" s="1263"/>
      <c r="CZ10" s="1263"/>
      <c r="DA10" s="1263"/>
      <c r="DB10" s="1263"/>
      <c r="DC10" s="1263"/>
      <c r="DD10" s="1263"/>
      <c r="DE10" s="1263"/>
    </row>
    <row r="11" spans="1:109" s="250" customFormat="1" ht="13.5" x14ac:dyDescent="0.15">
      <c r="A11" s="1263"/>
      <c r="B11" s="1263"/>
      <c r="C11" s="1263"/>
      <c r="D11" s="1263"/>
      <c r="E11" s="1263"/>
      <c r="F11" s="1263"/>
      <c r="G11" s="1263"/>
      <c r="H11" s="1263"/>
      <c r="I11" s="1263"/>
      <c r="J11" s="1263"/>
      <c r="K11" s="1263"/>
      <c r="L11" s="1263"/>
      <c r="M11" s="1263"/>
      <c r="N11" s="1263"/>
      <c r="O11" s="1263"/>
      <c r="P11" s="1263"/>
      <c r="Q11" s="1263"/>
      <c r="R11" s="1263"/>
      <c r="S11" s="1263"/>
      <c r="T11" s="1263"/>
      <c r="U11" s="1263"/>
      <c r="V11" s="1263"/>
      <c r="W11" s="1263"/>
      <c r="X11" s="1263"/>
      <c r="Y11" s="1263"/>
      <c r="Z11" s="1263"/>
      <c r="AA11" s="1263"/>
      <c r="AB11" s="1263"/>
      <c r="AC11" s="1263"/>
      <c r="AD11" s="1263"/>
      <c r="AE11" s="1263"/>
      <c r="AF11" s="1263"/>
      <c r="AG11" s="1263"/>
      <c r="AH11" s="1263"/>
      <c r="AI11" s="1263"/>
      <c r="AJ11" s="1263"/>
      <c r="AK11" s="1263"/>
      <c r="AL11" s="1263"/>
      <c r="AM11" s="1263"/>
      <c r="AN11" s="1263"/>
      <c r="AO11" s="1263"/>
      <c r="AP11" s="1263"/>
      <c r="AQ11" s="1263"/>
      <c r="AR11" s="1263"/>
      <c r="AS11" s="1263"/>
      <c r="AT11" s="1263"/>
      <c r="AU11" s="1263"/>
      <c r="AV11" s="1263"/>
      <c r="AW11" s="1263"/>
      <c r="AX11" s="1263"/>
      <c r="AY11" s="1263"/>
      <c r="AZ11" s="1263"/>
      <c r="BA11" s="1263"/>
      <c r="BB11" s="1263"/>
      <c r="BC11" s="1263"/>
      <c r="BD11" s="1263"/>
      <c r="BE11" s="1263"/>
      <c r="BF11" s="1263"/>
      <c r="BG11" s="1263"/>
      <c r="BH11" s="1263"/>
      <c r="BI11" s="1263"/>
      <c r="BJ11" s="1263"/>
      <c r="BK11" s="1263"/>
      <c r="BL11" s="1263"/>
      <c r="BM11" s="1263"/>
      <c r="BN11" s="1263"/>
      <c r="BO11" s="1263"/>
      <c r="BP11" s="1263"/>
      <c r="BQ11" s="1263"/>
      <c r="BR11" s="1263"/>
      <c r="BS11" s="1263"/>
      <c r="BT11" s="1263"/>
      <c r="BU11" s="1263"/>
      <c r="BV11" s="1263"/>
      <c r="BW11" s="1263"/>
      <c r="BX11" s="1263"/>
      <c r="BY11" s="1263"/>
      <c r="BZ11" s="1263"/>
      <c r="CA11" s="1263"/>
      <c r="CB11" s="1263"/>
      <c r="CC11" s="1263"/>
      <c r="CD11" s="1263"/>
      <c r="CE11" s="1263"/>
      <c r="CF11" s="1263"/>
      <c r="CG11" s="1263"/>
      <c r="CH11" s="1263"/>
      <c r="CI11" s="1263"/>
      <c r="CJ11" s="1263"/>
      <c r="CK11" s="1263"/>
      <c r="CL11" s="1263"/>
      <c r="CM11" s="1263"/>
      <c r="CN11" s="1263"/>
      <c r="CO11" s="1263"/>
      <c r="CP11" s="1263"/>
      <c r="CQ11" s="1263"/>
      <c r="CR11" s="1263"/>
      <c r="CS11" s="1263"/>
      <c r="CT11" s="1263"/>
      <c r="CU11" s="1263"/>
      <c r="CV11" s="1263"/>
      <c r="CW11" s="1263"/>
      <c r="CX11" s="1263"/>
      <c r="CY11" s="1263"/>
      <c r="CZ11" s="1263"/>
      <c r="DA11" s="1263"/>
      <c r="DB11" s="1263"/>
      <c r="DC11" s="1263"/>
      <c r="DD11" s="1263"/>
      <c r="DE11" s="1263"/>
    </row>
    <row r="12" spans="1:109" s="250" customFormat="1" ht="13.5" x14ac:dyDescent="0.15">
      <c r="A12" s="1263"/>
      <c r="B12" s="1263"/>
      <c r="C12" s="1263"/>
      <c r="D12" s="1263"/>
      <c r="E12" s="1263"/>
      <c r="F12" s="1263"/>
      <c r="G12" s="1263"/>
      <c r="H12" s="1263"/>
      <c r="I12" s="1263"/>
      <c r="J12" s="1263"/>
      <c r="K12" s="1263"/>
      <c r="L12" s="1263"/>
      <c r="M12" s="1263"/>
      <c r="N12" s="1263"/>
      <c r="O12" s="1263"/>
      <c r="P12" s="1263"/>
      <c r="Q12" s="1263"/>
      <c r="R12" s="1263"/>
      <c r="S12" s="1263"/>
      <c r="T12" s="1263"/>
      <c r="U12" s="1263"/>
      <c r="V12" s="1263"/>
      <c r="W12" s="1263"/>
      <c r="X12" s="1263"/>
      <c r="Y12" s="1263"/>
      <c r="Z12" s="1263"/>
      <c r="AA12" s="1263"/>
      <c r="AB12" s="1263"/>
      <c r="AC12" s="1263"/>
      <c r="AD12" s="1263"/>
      <c r="AE12" s="1263"/>
      <c r="AF12" s="1263"/>
      <c r="AG12" s="1263"/>
      <c r="AH12" s="1263"/>
      <c r="AI12" s="1263"/>
      <c r="AJ12" s="1263"/>
      <c r="AK12" s="1263"/>
      <c r="AL12" s="1263"/>
      <c r="AM12" s="1263"/>
      <c r="AN12" s="1263"/>
      <c r="AO12" s="1263"/>
      <c r="AP12" s="1263"/>
      <c r="AQ12" s="1263"/>
      <c r="AR12" s="1263"/>
      <c r="AS12" s="1263"/>
      <c r="AT12" s="1263"/>
      <c r="AU12" s="1263"/>
      <c r="AV12" s="1263"/>
      <c r="AW12" s="1263"/>
      <c r="AX12" s="1263"/>
      <c r="AY12" s="1263"/>
      <c r="AZ12" s="1263"/>
      <c r="BA12" s="1263"/>
      <c r="BB12" s="1263"/>
      <c r="BC12" s="1263"/>
      <c r="BD12" s="1263"/>
      <c r="BE12" s="1263"/>
      <c r="BF12" s="1263"/>
      <c r="BG12" s="1263"/>
      <c r="BH12" s="1263"/>
      <c r="BI12" s="1263"/>
      <c r="BJ12" s="1263"/>
      <c r="BK12" s="1263"/>
      <c r="BL12" s="1263"/>
      <c r="BM12" s="1263"/>
      <c r="BN12" s="1263"/>
      <c r="BO12" s="1263"/>
      <c r="BP12" s="1263"/>
      <c r="BQ12" s="1263"/>
      <c r="BR12" s="1263"/>
      <c r="BS12" s="1263"/>
      <c r="BT12" s="1263"/>
      <c r="BU12" s="1263"/>
      <c r="BV12" s="1263"/>
      <c r="BW12" s="1263"/>
      <c r="BX12" s="1263"/>
      <c r="BY12" s="1263"/>
      <c r="BZ12" s="1263"/>
      <c r="CA12" s="1263"/>
      <c r="CB12" s="1263"/>
      <c r="CC12" s="1263"/>
      <c r="CD12" s="1263"/>
      <c r="CE12" s="1263"/>
      <c r="CF12" s="1263"/>
      <c r="CG12" s="1263"/>
      <c r="CH12" s="1263"/>
      <c r="CI12" s="1263"/>
      <c r="CJ12" s="1263"/>
      <c r="CK12" s="1263"/>
      <c r="CL12" s="1263"/>
      <c r="CM12" s="1263"/>
      <c r="CN12" s="1263"/>
      <c r="CO12" s="1263"/>
      <c r="CP12" s="1263"/>
      <c r="CQ12" s="1263"/>
      <c r="CR12" s="1263"/>
      <c r="CS12" s="1263"/>
      <c r="CT12" s="1263"/>
      <c r="CU12" s="1263"/>
      <c r="CV12" s="1263"/>
      <c r="CW12" s="1263"/>
      <c r="CX12" s="1263"/>
      <c r="CY12" s="1263"/>
      <c r="CZ12" s="1263"/>
      <c r="DA12" s="1263"/>
      <c r="DB12" s="1263"/>
      <c r="DC12" s="1263"/>
      <c r="DD12" s="1263"/>
      <c r="DE12" s="1263"/>
    </row>
    <row r="13" spans="1:109" s="250" customFormat="1" ht="13.5" x14ac:dyDescent="0.15">
      <c r="A13" s="1263"/>
      <c r="B13" s="1263"/>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3"/>
      <c r="AM13" s="1263"/>
      <c r="AN13" s="1263"/>
      <c r="AO13" s="1263"/>
      <c r="AP13" s="1263"/>
      <c r="AQ13" s="1263"/>
      <c r="AR13" s="1263"/>
      <c r="AS13" s="1263"/>
      <c r="AT13" s="1263"/>
      <c r="AU13" s="1263"/>
      <c r="AV13" s="1263"/>
      <c r="AW13" s="1263"/>
      <c r="AX13" s="1263"/>
      <c r="AY13" s="1263"/>
      <c r="AZ13" s="1263"/>
      <c r="BA13" s="1263"/>
      <c r="BB13" s="1263"/>
      <c r="BC13" s="1263"/>
      <c r="BD13" s="1263"/>
      <c r="BE13" s="1263"/>
      <c r="BF13" s="1263"/>
      <c r="BG13" s="1263"/>
      <c r="BH13" s="1263"/>
      <c r="BI13" s="1263"/>
      <c r="BJ13" s="1263"/>
      <c r="BK13" s="1263"/>
      <c r="BL13" s="1263"/>
      <c r="BM13" s="1263"/>
      <c r="BN13" s="1263"/>
      <c r="BO13" s="1263"/>
      <c r="BP13" s="1263"/>
      <c r="BQ13" s="1263"/>
      <c r="BR13" s="1263"/>
      <c r="BS13" s="1263"/>
      <c r="BT13" s="1263"/>
      <c r="BU13" s="1263"/>
      <c r="BV13" s="1263"/>
      <c r="BW13" s="1263"/>
      <c r="BX13" s="1263"/>
      <c r="BY13" s="1263"/>
      <c r="BZ13" s="1263"/>
      <c r="CA13" s="1263"/>
      <c r="CB13" s="1263"/>
      <c r="CC13" s="1263"/>
      <c r="CD13" s="1263"/>
      <c r="CE13" s="1263"/>
      <c r="CF13" s="1263"/>
      <c r="CG13" s="1263"/>
      <c r="CH13" s="1263"/>
      <c r="CI13" s="1263"/>
      <c r="CJ13" s="1263"/>
      <c r="CK13" s="1263"/>
      <c r="CL13" s="1263"/>
      <c r="CM13" s="1263"/>
      <c r="CN13" s="1263"/>
      <c r="CO13" s="1263"/>
      <c r="CP13" s="1263"/>
      <c r="CQ13" s="1263"/>
      <c r="CR13" s="1263"/>
      <c r="CS13" s="1263"/>
      <c r="CT13" s="1263"/>
      <c r="CU13" s="1263"/>
      <c r="CV13" s="1263"/>
      <c r="CW13" s="1263"/>
      <c r="CX13" s="1263"/>
      <c r="CY13" s="1263"/>
      <c r="CZ13" s="1263"/>
      <c r="DA13" s="1263"/>
      <c r="DB13" s="1263"/>
      <c r="DC13" s="1263"/>
      <c r="DD13" s="1263"/>
      <c r="DE13" s="1263"/>
    </row>
    <row r="14" spans="1:109" s="250" customFormat="1" ht="13.5" x14ac:dyDescent="0.15">
      <c r="A14" s="1263"/>
      <c r="B14" s="1263"/>
      <c r="C14" s="1263"/>
      <c r="D14" s="1263"/>
      <c r="E14" s="1263"/>
      <c r="F14" s="1263"/>
      <c r="G14" s="1263"/>
      <c r="H14" s="1263"/>
      <c r="I14" s="1263"/>
      <c r="J14" s="1263"/>
      <c r="K14" s="1263"/>
      <c r="L14" s="1263"/>
      <c r="M14" s="1263"/>
      <c r="N14" s="1263"/>
      <c r="O14" s="1263"/>
      <c r="P14" s="1263"/>
      <c r="Q14" s="1263"/>
      <c r="R14" s="1263"/>
      <c r="S14" s="1263"/>
      <c r="T14" s="1263"/>
      <c r="U14" s="1263"/>
      <c r="V14" s="1263"/>
      <c r="W14" s="1263"/>
      <c r="X14" s="1263"/>
      <c r="Y14" s="1263"/>
      <c r="Z14" s="1263"/>
      <c r="AA14" s="1263"/>
      <c r="AB14" s="1263"/>
      <c r="AC14" s="1263"/>
      <c r="AD14" s="1263"/>
      <c r="AE14" s="1263"/>
      <c r="AF14" s="1263"/>
      <c r="AG14" s="1263"/>
      <c r="AH14" s="1263"/>
      <c r="AI14" s="1263"/>
      <c r="AJ14" s="1263"/>
      <c r="AK14" s="1263"/>
      <c r="AL14" s="1263"/>
      <c r="AM14" s="1263"/>
      <c r="AN14" s="1263"/>
      <c r="AO14" s="1263"/>
      <c r="AP14" s="1263"/>
      <c r="AQ14" s="1263"/>
      <c r="AR14" s="1263"/>
      <c r="AS14" s="1263"/>
      <c r="AT14" s="1263"/>
      <c r="AU14" s="1263"/>
      <c r="AV14" s="1263"/>
      <c r="AW14" s="1263"/>
      <c r="AX14" s="1263"/>
      <c r="AY14" s="1263"/>
      <c r="AZ14" s="1263"/>
      <c r="BA14" s="1263"/>
      <c r="BB14" s="1263"/>
      <c r="BC14" s="1263"/>
      <c r="BD14" s="1263"/>
      <c r="BE14" s="1263"/>
      <c r="BF14" s="1263"/>
      <c r="BG14" s="1263"/>
      <c r="BH14" s="1263"/>
      <c r="BI14" s="1263"/>
      <c r="BJ14" s="1263"/>
      <c r="BK14" s="1263"/>
      <c r="BL14" s="1263"/>
      <c r="BM14" s="1263"/>
      <c r="BN14" s="1263"/>
      <c r="BO14" s="1263"/>
      <c r="BP14" s="1263"/>
      <c r="BQ14" s="1263"/>
      <c r="BR14" s="1263"/>
      <c r="BS14" s="1263"/>
      <c r="BT14" s="1263"/>
      <c r="BU14" s="1263"/>
      <c r="BV14" s="1263"/>
      <c r="BW14" s="1263"/>
      <c r="BX14" s="1263"/>
      <c r="BY14" s="1263"/>
      <c r="BZ14" s="1263"/>
      <c r="CA14" s="1263"/>
      <c r="CB14" s="1263"/>
      <c r="CC14" s="1263"/>
      <c r="CD14" s="1263"/>
      <c r="CE14" s="1263"/>
      <c r="CF14" s="1263"/>
      <c r="CG14" s="1263"/>
      <c r="CH14" s="1263"/>
      <c r="CI14" s="1263"/>
      <c r="CJ14" s="1263"/>
      <c r="CK14" s="1263"/>
      <c r="CL14" s="1263"/>
      <c r="CM14" s="1263"/>
      <c r="CN14" s="1263"/>
      <c r="CO14" s="1263"/>
      <c r="CP14" s="1263"/>
      <c r="CQ14" s="1263"/>
      <c r="CR14" s="1263"/>
      <c r="CS14" s="1263"/>
      <c r="CT14" s="1263"/>
      <c r="CU14" s="1263"/>
      <c r="CV14" s="1263"/>
      <c r="CW14" s="1263"/>
      <c r="CX14" s="1263"/>
      <c r="CY14" s="1263"/>
      <c r="CZ14" s="1263"/>
      <c r="DA14" s="1263"/>
      <c r="DB14" s="1263"/>
      <c r="DC14" s="1263"/>
      <c r="DD14" s="1263"/>
      <c r="DE14" s="1263"/>
    </row>
    <row r="15" spans="1:109" s="250" customFormat="1" ht="13.5" x14ac:dyDescent="0.15">
      <c r="A15" s="1208"/>
      <c r="B15" s="1263"/>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263"/>
      <c r="AU15" s="1263"/>
      <c r="AV15" s="1263"/>
      <c r="AW15" s="1263"/>
      <c r="AX15" s="1263"/>
      <c r="AY15" s="1263"/>
      <c r="AZ15" s="1263"/>
      <c r="BA15" s="1263"/>
      <c r="BB15" s="1263"/>
      <c r="BC15" s="1263"/>
      <c r="BD15" s="1263"/>
      <c r="BE15" s="1263"/>
      <c r="BF15" s="1263"/>
      <c r="BG15" s="1263"/>
      <c r="BH15" s="1263"/>
      <c r="BI15" s="1263"/>
      <c r="BJ15" s="1263"/>
      <c r="BK15" s="1263"/>
      <c r="BL15" s="1263"/>
      <c r="BM15" s="1263"/>
      <c r="BN15" s="1263"/>
      <c r="BO15" s="1263"/>
      <c r="BP15" s="1263"/>
      <c r="BQ15" s="1263"/>
      <c r="BR15" s="1263"/>
      <c r="BS15" s="1263"/>
      <c r="BT15" s="1263"/>
      <c r="BU15" s="1263"/>
      <c r="BV15" s="1263"/>
      <c r="BW15" s="1263"/>
      <c r="BX15" s="1263"/>
      <c r="BY15" s="1263"/>
      <c r="BZ15" s="1263"/>
      <c r="CA15" s="1263"/>
      <c r="CB15" s="1263"/>
      <c r="CC15" s="1263"/>
      <c r="CD15" s="1263"/>
      <c r="CE15" s="1263"/>
      <c r="CF15" s="1263"/>
      <c r="CG15" s="1263"/>
      <c r="CH15" s="1263"/>
      <c r="CI15" s="1263"/>
      <c r="CJ15" s="1263"/>
      <c r="CK15" s="1263"/>
      <c r="CL15" s="1263"/>
      <c r="CM15" s="1263"/>
      <c r="CN15" s="1263"/>
      <c r="CO15" s="1263"/>
      <c r="CP15" s="1263"/>
      <c r="CQ15" s="1263"/>
      <c r="CR15" s="1263"/>
      <c r="CS15" s="1263"/>
      <c r="CT15" s="1263"/>
      <c r="CU15" s="1263"/>
      <c r="CV15" s="1263"/>
      <c r="CW15" s="1263"/>
      <c r="CX15" s="1263"/>
      <c r="CY15" s="1263"/>
      <c r="CZ15" s="1263"/>
      <c r="DA15" s="1263"/>
      <c r="DB15" s="1263"/>
      <c r="DC15" s="1263"/>
      <c r="DD15" s="1263"/>
      <c r="DE15" s="1263"/>
    </row>
    <row r="16" spans="1:109" s="250" customFormat="1" ht="13.5" x14ac:dyDescent="0.15">
      <c r="A16" s="1208"/>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c r="AT16" s="1263"/>
      <c r="AU16" s="1263"/>
      <c r="AV16" s="1263"/>
      <c r="AW16" s="1263"/>
      <c r="AX16" s="1263"/>
      <c r="AY16" s="1263"/>
      <c r="AZ16" s="1263"/>
      <c r="BA16" s="1263"/>
      <c r="BB16" s="1263"/>
      <c r="BC16" s="1263"/>
      <c r="BD16" s="1263"/>
      <c r="BE16" s="1263"/>
      <c r="BF16" s="1263"/>
      <c r="BG16" s="1263"/>
      <c r="BH16" s="1263"/>
      <c r="BI16" s="1263"/>
      <c r="BJ16" s="1263"/>
      <c r="BK16" s="1263"/>
      <c r="BL16" s="1263"/>
      <c r="BM16" s="1263"/>
      <c r="BN16" s="1263"/>
      <c r="BO16" s="1263"/>
      <c r="BP16" s="1263"/>
      <c r="BQ16" s="1263"/>
      <c r="BR16" s="1263"/>
      <c r="BS16" s="1263"/>
      <c r="BT16" s="1263"/>
      <c r="BU16" s="1263"/>
      <c r="BV16" s="1263"/>
      <c r="BW16" s="1263"/>
      <c r="BX16" s="1263"/>
      <c r="BY16" s="1263"/>
      <c r="BZ16" s="1263"/>
      <c r="CA16" s="1263"/>
      <c r="CB16" s="1263"/>
      <c r="CC16" s="1263"/>
      <c r="CD16" s="1263"/>
      <c r="CE16" s="1263"/>
      <c r="CF16" s="1263"/>
      <c r="CG16" s="1263"/>
      <c r="CH16" s="1263"/>
      <c r="CI16" s="1263"/>
      <c r="CJ16" s="1263"/>
      <c r="CK16" s="1263"/>
      <c r="CL16" s="1263"/>
      <c r="CM16" s="1263"/>
      <c r="CN16" s="1263"/>
      <c r="CO16" s="1263"/>
      <c r="CP16" s="1263"/>
      <c r="CQ16" s="1263"/>
      <c r="CR16" s="1263"/>
      <c r="CS16" s="1263"/>
      <c r="CT16" s="1263"/>
      <c r="CU16" s="1263"/>
      <c r="CV16" s="1263"/>
      <c r="CW16" s="1263"/>
      <c r="CX16" s="1263"/>
      <c r="CY16" s="1263"/>
      <c r="CZ16" s="1263"/>
      <c r="DA16" s="1263"/>
      <c r="DB16" s="1263"/>
      <c r="DC16" s="1263"/>
      <c r="DD16" s="1263"/>
      <c r="DE16" s="1263"/>
    </row>
    <row r="17" spans="1:109" s="250" customFormat="1" ht="13.5" x14ac:dyDescent="0.15">
      <c r="A17" s="1208"/>
      <c r="B17" s="1263"/>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c r="AT17" s="1263"/>
      <c r="AU17" s="1263"/>
      <c r="AV17" s="1263"/>
      <c r="AW17" s="1263"/>
      <c r="AX17" s="1263"/>
      <c r="AY17" s="1263"/>
      <c r="AZ17" s="1263"/>
      <c r="BA17" s="1263"/>
      <c r="BB17" s="1263"/>
      <c r="BC17" s="1263"/>
      <c r="BD17" s="1263"/>
      <c r="BE17" s="1263"/>
      <c r="BF17" s="1263"/>
      <c r="BG17" s="1263"/>
      <c r="BH17" s="1263"/>
      <c r="BI17" s="1263"/>
      <c r="BJ17" s="1263"/>
      <c r="BK17" s="1263"/>
      <c r="BL17" s="1263"/>
      <c r="BM17" s="1263"/>
      <c r="BN17" s="1263"/>
      <c r="BO17" s="1263"/>
      <c r="BP17" s="1263"/>
      <c r="BQ17" s="1263"/>
      <c r="BR17" s="1263"/>
      <c r="BS17" s="1263"/>
      <c r="BT17" s="1263"/>
      <c r="BU17" s="1263"/>
      <c r="BV17" s="1263"/>
      <c r="BW17" s="1263"/>
      <c r="BX17" s="1263"/>
      <c r="BY17" s="1263"/>
      <c r="BZ17" s="1263"/>
      <c r="CA17" s="1263"/>
      <c r="CB17" s="1263"/>
      <c r="CC17" s="1263"/>
      <c r="CD17" s="1263"/>
      <c r="CE17" s="1263"/>
      <c r="CF17" s="1263"/>
      <c r="CG17" s="1263"/>
      <c r="CH17" s="1263"/>
      <c r="CI17" s="1263"/>
      <c r="CJ17" s="1263"/>
      <c r="CK17" s="1263"/>
      <c r="CL17" s="1263"/>
      <c r="CM17" s="1263"/>
      <c r="CN17" s="1263"/>
      <c r="CO17" s="1263"/>
      <c r="CP17" s="1263"/>
      <c r="CQ17" s="1263"/>
      <c r="CR17" s="1263"/>
      <c r="CS17" s="1263"/>
      <c r="CT17" s="1263"/>
      <c r="CU17" s="1263"/>
      <c r="CV17" s="1263"/>
      <c r="CW17" s="1263"/>
      <c r="CX17" s="1263"/>
      <c r="CY17" s="1263"/>
      <c r="CZ17" s="1263"/>
      <c r="DA17" s="1263"/>
      <c r="DB17" s="1263"/>
      <c r="DC17" s="1263"/>
      <c r="DD17" s="1263"/>
      <c r="DE17" s="1263"/>
    </row>
    <row r="18" spans="1:109" s="250" customFormat="1" ht="13.5" x14ac:dyDescent="0.15">
      <c r="A18" s="1208"/>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3"/>
      <c r="AV18" s="1263"/>
      <c r="AW18" s="1263"/>
      <c r="AX18" s="1263"/>
      <c r="AY18" s="1263"/>
      <c r="AZ18" s="1263"/>
      <c r="BA18" s="1263"/>
      <c r="BB18" s="1263"/>
      <c r="BC18" s="1263"/>
      <c r="BD18" s="1263"/>
      <c r="BE18" s="1263"/>
      <c r="BF18" s="1263"/>
      <c r="BG18" s="1263"/>
      <c r="BH18" s="1263"/>
      <c r="BI18" s="1263"/>
      <c r="BJ18" s="1263"/>
      <c r="BK18" s="1263"/>
      <c r="BL18" s="1263"/>
      <c r="BM18" s="1263"/>
      <c r="BN18" s="1263"/>
      <c r="BO18" s="1263"/>
      <c r="BP18" s="1263"/>
      <c r="BQ18" s="1263"/>
      <c r="BR18" s="1263"/>
      <c r="BS18" s="1263"/>
      <c r="BT18" s="1263"/>
      <c r="BU18" s="1263"/>
      <c r="BV18" s="1263"/>
      <c r="BW18" s="1263"/>
      <c r="BX18" s="1263"/>
      <c r="BY18" s="1263"/>
      <c r="BZ18" s="1263"/>
      <c r="CA18" s="1263"/>
      <c r="CB18" s="1263"/>
      <c r="CC18" s="1263"/>
      <c r="CD18" s="1263"/>
      <c r="CE18" s="1263"/>
      <c r="CF18" s="1263"/>
      <c r="CG18" s="1263"/>
      <c r="CH18" s="1263"/>
      <c r="CI18" s="1263"/>
      <c r="CJ18" s="1263"/>
      <c r="CK18" s="1263"/>
      <c r="CL18" s="1263"/>
      <c r="CM18" s="1263"/>
      <c r="CN18" s="1263"/>
      <c r="CO18" s="1263"/>
      <c r="CP18" s="1263"/>
      <c r="CQ18" s="1263"/>
      <c r="CR18" s="1263"/>
      <c r="CS18" s="1263"/>
      <c r="CT18" s="1263"/>
      <c r="CU18" s="1263"/>
      <c r="CV18" s="1263"/>
      <c r="CW18" s="1263"/>
      <c r="CX18" s="1263"/>
      <c r="CY18" s="1263"/>
      <c r="CZ18" s="1263"/>
      <c r="DA18" s="1263"/>
      <c r="DB18" s="1263"/>
      <c r="DC18" s="1263"/>
      <c r="DD18" s="1263"/>
      <c r="DE18" s="1263"/>
    </row>
    <row r="19" spans="1:109" ht="13.5" x14ac:dyDescent="0.15">
      <c r="DD19" s="1208"/>
      <c r="DE19" s="1208"/>
    </row>
    <row r="20" spans="1:109" ht="13.5" x14ac:dyDescent="0.15">
      <c r="DD20" s="1208"/>
      <c r="DE20" s="1208"/>
    </row>
    <row r="21" spans="1:109" ht="17.25" customHeight="1" x14ac:dyDescent="0.15">
      <c r="B21" s="1262"/>
      <c r="C21" s="1259"/>
      <c r="D21" s="1259"/>
      <c r="E21" s="1259"/>
      <c r="F21" s="1259"/>
      <c r="G21" s="1259"/>
      <c r="H21" s="1259"/>
      <c r="I21" s="1259"/>
      <c r="J21" s="1259"/>
      <c r="K21" s="1259"/>
      <c r="L21" s="1259"/>
      <c r="M21" s="1259"/>
      <c r="N21" s="1261"/>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1259"/>
      <c r="AM21" s="1259"/>
      <c r="AN21" s="1259"/>
      <c r="AO21" s="1259"/>
      <c r="AP21" s="1259"/>
      <c r="AQ21" s="1259"/>
      <c r="AR21" s="1259"/>
      <c r="AS21" s="1259"/>
      <c r="AT21" s="1261"/>
      <c r="AU21" s="1259"/>
      <c r="AV21" s="1259"/>
      <c r="AW21" s="1259"/>
      <c r="AX21" s="1259"/>
      <c r="AY21" s="1259"/>
      <c r="AZ21" s="1259"/>
      <c r="BA21" s="1259"/>
      <c r="BB21" s="1259"/>
      <c r="BC21" s="1259"/>
      <c r="BD21" s="1259"/>
      <c r="BE21" s="1259"/>
      <c r="BF21" s="1261"/>
      <c r="BG21" s="1259"/>
      <c r="BH21" s="1259"/>
      <c r="BI21" s="1259"/>
      <c r="BJ21" s="1259"/>
      <c r="BK21" s="1259"/>
      <c r="BL21" s="1259"/>
      <c r="BM21" s="1259"/>
      <c r="BN21" s="1259"/>
      <c r="BO21" s="1259"/>
      <c r="BP21" s="1259"/>
      <c r="BQ21" s="1259"/>
      <c r="BR21" s="1261"/>
      <c r="BS21" s="1259"/>
      <c r="BT21" s="1259"/>
      <c r="BU21" s="1259"/>
      <c r="BV21" s="1259"/>
      <c r="BW21" s="1259"/>
      <c r="BX21" s="1259"/>
      <c r="BY21" s="1259"/>
      <c r="BZ21" s="1259"/>
      <c r="CA21" s="1259"/>
      <c r="CB21" s="1259"/>
      <c r="CC21" s="1259"/>
      <c r="CD21" s="1261"/>
      <c r="CE21" s="1259"/>
      <c r="CF21" s="1259"/>
      <c r="CG21" s="1259"/>
      <c r="CH21" s="1259"/>
      <c r="CI21" s="1259"/>
      <c r="CJ21" s="1259"/>
      <c r="CK21" s="1259"/>
      <c r="CL21" s="1259"/>
      <c r="CM21" s="1259"/>
      <c r="CN21" s="1259"/>
      <c r="CO21" s="1259"/>
      <c r="CP21" s="1261"/>
      <c r="CQ21" s="1259"/>
      <c r="CR21" s="1259"/>
      <c r="CS21" s="1259"/>
      <c r="CT21" s="1259"/>
      <c r="CU21" s="1259"/>
      <c r="CV21" s="1259"/>
      <c r="CW21" s="1259"/>
      <c r="CX21" s="1259"/>
      <c r="CY21" s="1259"/>
      <c r="CZ21" s="1259"/>
      <c r="DA21" s="1259"/>
      <c r="DB21" s="1261"/>
      <c r="DC21" s="1259"/>
      <c r="DD21" s="1258"/>
      <c r="DE21" s="1208"/>
    </row>
    <row r="22" spans="1:109" ht="17.25" customHeight="1" x14ac:dyDescent="0.15">
      <c r="B22" s="1209"/>
    </row>
    <row r="23" spans="1:109" ht="13.5" x14ac:dyDescent="0.15">
      <c r="B23" s="1209"/>
    </row>
    <row r="24" spans="1:109" ht="13.5" x14ac:dyDescent="0.15">
      <c r="B24" s="1209"/>
    </row>
    <row r="25" spans="1:109" ht="13.5" x14ac:dyDescent="0.15">
      <c r="B25" s="1209"/>
    </row>
    <row r="26" spans="1:109" ht="13.5" x14ac:dyDescent="0.15">
      <c r="B26" s="1209"/>
    </row>
    <row r="27" spans="1:109" ht="13.5" x14ac:dyDescent="0.15">
      <c r="B27" s="1209"/>
    </row>
    <row r="28" spans="1:109" ht="13.5" x14ac:dyDescent="0.15">
      <c r="B28" s="1209"/>
    </row>
    <row r="29" spans="1:109" ht="13.5" x14ac:dyDescent="0.15">
      <c r="B29" s="1209"/>
    </row>
    <row r="30" spans="1:109" ht="13.5" x14ac:dyDescent="0.15">
      <c r="B30" s="1209"/>
    </row>
    <row r="31" spans="1:109" ht="13.5" x14ac:dyDescent="0.15">
      <c r="B31" s="1209"/>
    </row>
    <row r="32" spans="1:109" ht="13.5" x14ac:dyDescent="0.15">
      <c r="B32" s="1209"/>
    </row>
    <row r="33" spans="2:109" ht="13.5" x14ac:dyDescent="0.15">
      <c r="B33" s="1209"/>
    </row>
    <row r="34" spans="2:109" ht="13.5" x14ac:dyDescent="0.15">
      <c r="B34" s="1209"/>
    </row>
    <row r="35" spans="2:109" ht="13.5" x14ac:dyDescent="0.15">
      <c r="B35" s="1209"/>
    </row>
    <row r="36" spans="2:109" ht="13.5" x14ac:dyDescent="0.15">
      <c r="B36" s="1209"/>
    </row>
    <row r="37" spans="2:109" ht="13.5" x14ac:dyDescent="0.15">
      <c r="B37" s="1209"/>
    </row>
    <row r="38" spans="2:109" ht="13.5" x14ac:dyDescent="0.15">
      <c r="B38" s="1209"/>
    </row>
    <row r="39" spans="2:109" ht="13.5" x14ac:dyDescent="0.15">
      <c r="B39" s="1213"/>
      <c r="C39" s="1212"/>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2"/>
      <c r="AP39" s="1212"/>
      <c r="AQ39" s="1212"/>
      <c r="AR39" s="1212"/>
      <c r="AS39" s="1212"/>
      <c r="AT39" s="1212"/>
      <c r="AU39" s="1212"/>
      <c r="AV39" s="1212"/>
      <c r="AW39" s="1212"/>
      <c r="AX39" s="1212"/>
      <c r="AY39" s="1212"/>
      <c r="AZ39" s="1212"/>
      <c r="BA39" s="1212"/>
      <c r="BB39" s="1212"/>
      <c r="BC39" s="1212"/>
      <c r="BD39" s="1212"/>
      <c r="BE39" s="1212"/>
      <c r="BF39" s="1212"/>
      <c r="BG39" s="1212"/>
      <c r="BH39" s="1212"/>
      <c r="BI39" s="1212"/>
      <c r="BJ39" s="1212"/>
      <c r="BK39" s="1212"/>
      <c r="BL39" s="1212"/>
      <c r="BM39" s="1212"/>
      <c r="BN39" s="1212"/>
      <c r="BO39" s="1212"/>
      <c r="BP39" s="1212"/>
      <c r="BQ39" s="1212"/>
      <c r="BR39" s="1212"/>
      <c r="BS39" s="1212"/>
      <c r="BT39" s="1212"/>
      <c r="BU39" s="1212"/>
      <c r="BV39" s="1212"/>
      <c r="BW39" s="1212"/>
      <c r="BX39" s="1212"/>
      <c r="BY39" s="1212"/>
      <c r="BZ39" s="1212"/>
      <c r="CA39" s="1212"/>
      <c r="CB39" s="1212"/>
      <c r="CC39" s="1212"/>
      <c r="CD39" s="1212"/>
      <c r="CE39" s="1212"/>
      <c r="CF39" s="1212"/>
      <c r="CG39" s="1212"/>
      <c r="CH39" s="1212"/>
      <c r="CI39" s="1212"/>
      <c r="CJ39" s="1212"/>
      <c r="CK39" s="1212"/>
      <c r="CL39" s="1212"/>
      <c r="CM39" s="1212"/>
      <c r="CN39" s="1212"/>
      <c r="CO39" s="1212"/>
      <c r="CP39" s="1212"/>
      <c r="CQ39" s="1212"/>
      <c r="CR39" s="1212"/>
      <c r="CS39" s="1212"/>
      <c r="CT39" s="1212"/>
      <c r="CU39" s="1212"/>
      <c r="CV39" s="1212"/>
      <c r="CW39" s="1212"/>
      <c r="CX39" s="1212"/>
      <c r="CY39" s="1212"/>
      <c r="CZ39" s="1212"/>
      <c r="DA39" s="1212"/>
      <c r="DB39" s="1212"/>
      <c r="DC39" s="1212"/>
      <c r="DD39" s="1211"/>
    </row>
    <row r="40" spans="2:109" ht="13.5" x14ac:dyDescent="0.15">
      <c r="B40" s="1249"/>
      <c r="DD40" s="1249"/>
      <c r="DE40" s="1208"/>
    </row>
    <row r="41" spans="2:109" ht="17.25" x14ac:dyDescent="0.15">
      <c r="B41" s="1260" t="s">
        <v>600</v>
      </c>
      <c r="C41" s="1259"/>
      <c r="D41" s="1259"/>
      <c r="E41" s="1259"/>
      <c r="F41" s="1259"/>
      <c r="G41" s="1259"/>
      <c r="H41" s="1259"/>
      <c r="I41" s="1259"/>
      <c r="J41" s="1259"/>
      <c r="K41" s="1259"/>
      <c r="L41" s="1259"/>
      <c r="M41" s="1259"/>
      <c r="N41" s="1259"/>
      <c r="O41" s="1259"/>
      <c r="P41" s="1259"/>
      <c r="Q41" s="1259"/>
      <c r="R41" s="1259"/>
      <c r="S41" s="1259"/>
      <c r="T41" s="1259"/>
      <c r="U41" s="1259"/>
      <c r="V41" s="1259"/>
      <c r="W41" s="1259"/>
      <c r="X41" s="1259"/>
      <c r="Y41" s="1259"/>
      <c r="Z41" s="1259"/>
      <c r="AA41" s="1259"/>
      <c r="AB41" s="1259"/>
      <c r="AC41" s="1259"/>
      <c r="AD41" s="1259"/>
      <c r="AE41" s="1259"/>
      <c r="AF41" s="1259"/>
      <c r="AG41" s="1259"/>
      <c r="AH41" s="1259"/>
      <c r="AI41" s="1259"/>
      <c r="AJ41" s="1259"/>
      <c r="AK41" s="1259"/>
      <c r="AL41" s="1259"/>
      <c r="AM41" s="1259"/>
      <c r="AN41" s="1259"/>
      <c r="AO41" s="1259"/>
      <c r="AP41" s="1259"/>
      <c r="AQ41" s="1259"/>
      <c r="AR41" s="1259"/>
      <c r="AS41" s="1259"/>
      <c r="AT41" s="1259"/>
      <c r="AU41" s="1259"/>
      <c r="AV41" s="1259"/>
      <c r="AW41" s="1259"/>
      <c r="AX41" s="1259"/>
      <c r="AY41" s="1259"/>
      <c r="AZ41" s="1259"/>
      <c r="BA41" s="1259"/>
      <c r="BB41" s="1259"/>
      <c r="BC41" s="1259"/>
      <c r="BD41" s="1259"/>
      <c r="BE41" s="1259"/>
      <c r="BF41" s="1259"/>
      <c r="BG41" s="1259"/>
      <c r="BH41" s="1259"/>
      <c r="BI41" s="1259"/>
      <c r="BJ41" s="1259"/>
      <c r="BK41" s="1259"/>
      <c r="BL41" s="1259"/>
      <c r="BM41" s="1259"/>
      <c r="BN41" s="1259"/>
      <c r="BO41" s="1259"/>
      <c r="BP41" s="1259"/>
      <c r="BQ41" s="1259"/>
      <c r="BR41" s="1259"/>
      <c r="BS41" s="1259"/>
      <c r="BT41" s="1259"/>
      <c r="BU41" s="1259"/>
      <c r="BV41" s="1259"/>
      <c r="BW41" s="1259"/>
      <c r="BX41" s="1259"/>
      <c r="BY41" s="1259"/>
      <c r="BZ41" s="1259"/>
      <c r="CA41" s="1259"/>
      <c r="CB41" s="1259"/>
      <c r="CC41" s="1259"/>
      <c r="CD41" s="1259"/>
      <c r="CE41" s="1259"/>
      <c r="CF41" s="1259"/>
      <c r="CG41" s="1259"/>
      <c r="CH41" s="1259"/>
      <c r="CI41" s="1259"/>
      <c r="CJ41" s="1259"/>
      <c r="CK41" s="1259"/>
      <c r="CL41" s="1259"/>
      <c r="CM41" s="1259"/>
      <c r="CN41" s="1259"/>
      <c r="CO41" s="1259"/>
      <c r="CP41" s="1259"/>
      <c r="CQ41" s="1259"/>
      <c r="CR41" s="1259"/>
      <c r="CS41" s="1259"/>
      <c r="CT41" s="1259"/>
      <c r="CU41" s="1259"/>
      <c r="CV41" s="1259"/>
      <c r="CW41" s="1259"/>
      <c r="CX41" s="1259"/>
      <c r="CY41" s="1259"/>
      <c r="CZ41" s="1259"/>
      <c r="DA41" s="1259"/>
      <c r="DB41" s="1259"/>
      <c r="DC41" s="1259"/>
      <c r="DD41" s="1258"/>
    </row>
    <row r="42" spans="2:109" ht="13.5" x14ac:dyDescent="0.15">
      <c r="B42" s="1209"/>
      <c r="G42" s="1245"/>
      <c r="I42" s="1244"/>
      <c r="J42" s="1244"/>
      <c r="K42" s="1244"/>
      <c r="AM42" s="1245"/>
      <c r="AN42" s="1245" t="s">
        <v>596</v>
      </c>
      <c r="AP42" s="1244"/>
      <c r="AQ42" s="1244"/>
      <c r="AR42" s="1244"/>
      <c r="AY42" s="1245"/>
      <c r="BA42" s="1244"/>
      <c r="BB42" s="1244"/>
      <c r="BC42" s="1244"/>
      <c r="BK42" s="1245"/>
      <c r="BM42" s="1244"/>
      <c r="BN42" s="1244"/>
      <c r="BO42" s="1244"/>
      <c r="BW42" s="1245"/>
      <c r="BY42" s="1244"/>
      <c r="BZ42" s="1244"/>
      <c r="CA42" s="1244"/>
      <c r="CI42" s="1245"/>
      <c r="CK42" s="1244"/>
      <c r="CL42" s="1244"/>
      <c r="CM42" s="1244"/>
      <c r="CU42" s="1245"/>
      <c r="CW42" s="1244"/>
      <c r="CX42" s="1244"/>
      <c r="CY42" s="1244"/>
    </row>
    <row r="43" spans="2:109" ht="13.5" customHeight="1" x14ac:dyDescent="0.15">
      <c r="B43" s="1209"/>
      <c r="AN43" s="1243" t="s">
        <v>599</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1"/>
    </row>
    <row r="44" spans="2:109" ht="13.5" x14ac:dyDescent="0.15">
      <c r="B44" s="1209"/>
      <c r="AN44" s="1240"/>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38"/>
    </row>
    <row r="45" spans="2:109" ht="13.5" x14ac:dyDescent="0.15">
      <c r="B45" s="1209"/>
      <c r="AN45" s="1240"/>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38"/>
    </row>
    <row r="46" spans="2:109" ht="13.5" x14ac:dyDescent="0.15">
      <c r="B46" s="1209"/>
      <c r="AN46" s="1240"/>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38"/>
    </row>
    <row r="47" spans="2:109" ht="13.5" x14ac:dyDescent="0.15">
      <c r="B47" s="1209"/>
      <c r="AN47" s="1237"/>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5"/>
    </row>
    <row r="48" spans="2:109" ht="13.5" x14ac:dyDescent="0.15">
      <c r="B48" s="1209"/>
      <c r="H48" s="1222"/>
      <c r="I48" s="1222"/>
      <c r="J48" s="1222"/>
      <c r="AN48" s="1222"/>
      <c r="AO48" s="1222"/>
      <c r="AP48" s="1222"/>
      <c r="AZ48" s="1222"/>
      <c r="BA48" s="1222"/>
      <c r="BB48" s="1222"/>
      <c r="BL48" s="1222"/>
      <c r="BM48" s="1222"/>
      <c r="BN48" s="1222"/>
      <c r="BX48" s="1222"/>
      <c r="BY48" s="1222"/>
      <c r="BZ48" s="1222"/>
      <c r="CJ48" s="1222"/>
      <c r="CK48" s="1222"/>
      <c r="CL48" s="1222"/>
      <c r="CV48" s="1222"/>
      <c r="CW48" s="1222"/>
      <c r="CX48" s="1222"/>
    </row>
    <row r="49" spans="1:109" ht="13.5" x14ac:dyDescent="0.15">
      <c r="B49" s="1209"/>
      <c r="AN49" s="1208" t="s">
        <v>594</v>
      </c>
    </row>
    <row r="50" spans="1:109" ht="13.5" x14ac:dyDescent="0.15">
      <c r="B50" s="1209"/>
      <c r="G50" s="1220"/>
      <c r="H50" s="1220"/>
      <c r="I50" s="1220"/>
      <c r="J50" s="1220"/>
      <c r="K50" s="1229"/>
      <c r="L50" s="1229"/>
      <c r="M50" s="1228"/>
      <c r="N50" s="1228"/>
      <c r="AN50" s="1227"/>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5"/>
      <c r="BP50" s="1217" t="s">
        <v>549</v>
      </c>
      <c r="BQ50" s="1217"/>
      <c r="BR50" s="1217"/>
      <c r="BS50" s="1217"/>
      <c r="BT50" s="1217"/>
      <c r="BU50" s="1217"/>
      <c r="BV50" s="1217"/>
      <c r="BW50" s="1217"/>
      <c r="BX50" s="1217" t="s">
        <v>550</v>
      </c>
      <c r="BY50" s="1217"/>
      <c r="BZ50" s="1217"/>
      <c r="CA50" s="1217"/>
      <c r="CB50" s="1217"/>
      <c r="CC50" s="1217"/>
      <c r="CD50" s="1217"/>
      <c r="CE50" s="1217"/>
      <c r="CF50" s="1217" t="s">
        <v>551</v>
      </c>
      <c r="CG50" s="1217"/>
      <c r="CH50" s="1217"/>
      <c r="CI50" s="1217"/>
      <c r="CJ50" s="1217"/>
      <c r="CK50" s="1217"/>
      <c r="CL50" s="1217"/>
      <c r="CM50" s="1217"/>
      <c r="CN50" s="1217" t="s">
        <v>552</v>
      </c>
      <c r="CO50" s="1217"/>
      <c r="CP50" s="1217"/>
      <c r="CQ50" s="1217"/>
      <c r="CR50" s="1217"/>
      <c r="CS50" s="1217"/>
      <c r="CT50" s="1217"/>
      <c r="CU50" s="1217"/>
      <c r="CV50" s="1217" t="s">
        <v>553</v>
      </c>
      <c r="CW50" s="1217"/>
      <c r="CX50" s="1217"/>
      <c r="CY50" s="1217"/>
      <c r="CZ50" s="1217"/>
      <c r="DA50" s="1217"/>
      <c r="DB50" s="1217"/>
      <c r="DC50" s="1217"/>
    </row>
    <row r="51" spans="1:109" ht="13.5" customHeight="1" x14ac:dyDescent="0.15">
      <c r="B51" s="1209"/>
      <c r="G51" s="1224"/>
      <c r="H51" s="1224"/>
      <c r="I51" s="1257"/>
      <c r="J51" s="1257"/>
      <c r="K51" s="1223"/>
      <c r="L51" s="1223"/>
      <c r="M51" s="1223"/>
      <c r="N51" s="1223"/>
      <c r="AM51" s="1222"/>
      <c r="AN51" s="1216" t="s">
        <v>593</v>
      </c>
      <c r="AO51" s="1216"/>
      <c r="AP51" s="1216"/>
      <c r="AQ51" s="1216"/>
      <c r="AR51" s="1216"/>
      <c r="AS51" s="1216"/>
      <c r="AT51" s="1216"/>
      <c r="AU51" s="1216"/>
      <c r="AV51" s="1216"/>
      <c r="AW51" s="1216"/>
      <c r="AX51" s="1216"/>
      <c r="AY51" s="1216"/>
      <c r="AZ51" s="1216"/>
      <c r="BA51" s="1216"/>
      <c r="BB51" s="1216" t="s">
        <v>591</v>
      </c>
      <c r="BC51" s="1216"/>
      <c r="BD51" s="1216"/>
      <c r="BE51" s="1216"/>
      <c r="BF51" s="1216"/>
      <c r="BG51" s="1216"/>
      <c r="BH51" s="1216"/>
      <c r="BI51" s="1216"/>
      <c r="BJ51" s="1216"/>
      <c r="BK51" s="1216"/>
      <c r="BL51" s="1216"/>
      <c r="BM51" s="1216"/>
      <c r="BN51" s="1216"/>
      <c r="BO51" s="1216"/>
      <c r="BP51" s="1215"/>
      <c r="BQ51" s="1215"/>
      <c r="BR51" s="1215"/>
      <c r="BS51" s="1215"/>
      <c r="BT51" s="1215"/>
      <c r="BU51" s="1215"/>
      <c r="BV51" s="1215"/>
      <c r="BW51" s="1215"/>
      <c r="BX51" s="1215"/>
      <c r="BY51" s="1215"/>
      <c r="BZ51" s="1215"/>
      <c r="CA51" s="1215"/>
      <c r="CB51" s="1215"/>
      <c r="CC51" s="1215"/>
      <c r="CD51" s="1215"/>
      <c r="CE51" s="1215"/>
      <c r="CF51" s="1215"/>
      <c r="CG51" s="1215"/>
      <c r="CH51" s="1215"/>
      <c r="CI51" s="1215"/>
      <c r="CJ51" s="1215"/>
      <c r="CK51" s="1215"/>
      <c r="CL51" s="1215"/>
      <c r="CM51" s="1215"/>
      <c r="CN51" s="1215"/>
      <c r="CO51" s="1215"/>
      <c r="CP51" s="1215"/>
      <c r="CQ51" s="1215"/>
      <c r="CR51" s="1215"/>
      <c r="CS51" s="1215"/>
      <c r="CT51" s="1215"/>
      <c r="CU51" s="1215"/>
      <c r="CV51" s="1215"/>
      <c r="CW51" s="1215"/>
      <c r="CX51" s="1215"/>
      <c r="CY51" s="1215"/>
      <c r="CZ51" s="1215"/>
      <c r="DA51" s="1215"/>
      <c r="DB51" s="1215"/>
      <c r="DC51" s="1215"/>
    </row>
    <row r="52" spans="1:109" ht="13.5" x14ac:dyDescent="0.15">
      <c r="B52" s="1209"/>
      <c r="G52" s="1224"/>
      <c r="H52" s="1224"/>
      <c r="I52" s="1257"/>
      <c r="J52" s="1257"/>
      <c r="K52" s="1223"/>
      <c r="L52" s="1223"/>
      <c r="M52" s="1223"/>
      <c r="N52" s="1223"/>
      <c r="AM52" s="1222"/>
      <c r="AN52" s="1216"/>
      <c r="AO52" s="1216"/>
      <c r="AP52" s="1216"/>
      <c r="AQ52" s="1216"/>
      <c r="AR52" s="1216"/>
      <c r="AS52" s="1216"/>
      <c r="AT52" s="1216"/>
      <c r="AU52" s="1216"/>
      <c r="AV52" s="1216"/>
      <c r="AW52" s="1216"/>
      <c r="AX52" s="1216"/>
      <c r="AY52" s="1216"/>
      <c r="AZ52" s="1216"/>
      <c r="BA52" s="1216"/>
      <c r="BB52" s="1216"/>
      <c r="BC52" s="1216"/>
      <c r="BD52" s="1216"/>
      <c r="BE52" s="1216"/>
      <c r="BF52" s="1216"/>
      <c r="BG52" s="1216"/>
      <c r="BH52" s="1216"/>
      <c r="BI52" s="1216"/>
      <c r="BJ52" s="1216"/>
      <c r="BK52" s="1216"/>
      <c r="BL52" s="1216"/>
      <c r="BM52" s="1216"/>
      <c r="BN52" s="1216"/>
      <c r="BO52" s="1216"/>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5" x14ac:dyDescent="0.15">
      <c r="A53" s="1244"/>
      <c r="B53" s="1209"/>
      <c r="G53" s="1224"/>
      <c r="H53" s="1224"/>
      <c r="I53" s="1220"/>
      <c r="J53" s="1220"/>
      <c r="K53" s="1223"/>
      <c r="L53" s="1223"/>
      <c r="M53" s="1223"/>
      <c r="N53" s="1223"/>
      <c r="AM53" s="1222"/>
      <c r="AN53" s="1216"/>
      <c r="AO53" s="1216"/>
      <c r="AP53" s="1216"/>
      <c r="AQ53" s="1216"/>
      <c r="AR53" s="1216"/>
      <c r="AS53" s="1216"/>
      <c r="AT53" s="1216"/>
      <c r="AU53" s="1216"/>
      <c r="AV53" s="1216"/>
      <c r="AW53" s="1216"/>
      <c r="AX53" s="1216"/>
      <c r="AY53" s="1216"/>
      <c r="AZ53" s="1216"/>
      <c r="BA53" s="1216"/>
      <c r="BB53" s="1216" t="s">
        <v>598</v>
      </c>
      <c r="BC53" s="1216"/>
      <c r="BD53" s="1216"/>
      <c r="BE53" s="1216"/>
      <c r="BF53" s="1216"/>
      <c r="BG53" s="1216"/>
      <c r="BH53" s="1216"/>
      <c r="BI53" s="1216"/>
      <c r="BJ53" s="1216"/>
      <c r="BK53" s="1216"/>
      <c r="BL53" s="1216"/>
      <c r="BM53" s="1216"/>
      <c r="BN53" s="1216"/>
      <c r="BO53" s="1216"/>
      <c r="BP53" s="1215">
        <v>40.299999999999997</v>
      </c>
      <c r="BQ53" s="1215"/>
      <c r="BR53" s="1215"/>
      <c r="BS53" s="1215"/>
      <c r="BT53" s="1215"/>
      <c r="BU53" s="1215"/>
      <c r="BV53" s="1215"/>
      <c r="BW53" s="1215"/>
      <c r="BX53" s="1215">
        <v>42.3</v>
      </c>
      <c r="BY53" s="1215"/>
      <c r="BZ53" s="1215"/>
      <c r="CA53" s="1215"/>
      <c r="CB53" s="1215"/>
      <c r="CC53" s="1215"/>
      <c r="CD53" s="1215"/>
      <c r="CE53" s="1215"/>
      <c r="CF53" s="1215">
        <v>46.3</v>
      </c>
      <c r="CG53" s="1215"/>
      <c r="CH53" s="1215"/>
      <c r="CI53" s="1215"/>
      <c r="CJ53" s="1215"/>
      <c r="CK53" s="1215"/>
      <c r="CL53" s="1215"/>
      <c r="CM53" s="1215"/>
      <c r="CN53" s="1215">
        <v>48</v>
      </c>
      <c r="CO53" s="1215"/>
      <c r="CP53" s="1215"/>
      <c r="CQ53" s="1215"/>
      <c r="CR53" s="1215"/>
      <c r="CS53" s="1215"/>
      <c r="CT53" s="1215"/>
      <c r="CU53" s="1215"/>
      <c r="CV53" s="1215">
        <v>46.7</v>
      </c>
      <c r="CW53" s="1215"/>
      <c r="CX53" s="1215"/>
      <c r="CY53" s="1215"/>
      <c r="CZ53" s="1215"/>
      <c r="DA53" s="1215"/>
      <c r="DB53" s="1215"/>
      <c r="DC53" s="1215"/>
    </row>
    <row r="54" spans="1:109" ht="13.5" x14ac:dyDescent="0.15">
      <c r="A54" s="1244"/>
      <c r="B54" s="1209"/>
      <c r="G54" s="1224"/>
      <c r="H54" s="1224"/>
      <c r="I54" s="1220"/>
      <c r="J54" s="1220"/>
      <c r="K54" s="1223"/>
      <c r="L54" s="1223"/>
      <c r="M54" s="1223"/>
      <c r="N54" s="1223"/>
      <c r="AM54" s="1222"/>
      <c r="AN54" s="1216"/>
      <c r="AO54" s="1216"/>
      <c r="AP54" s="1216"/>
      <c r="AQ54" s="1216"/>
      <c r="AR54" s="1216"/>
      <c r="AS54" s="1216"/>
      <c r="AT54" s="1216"/>
      <c r="AU54" s="1216"/>
      <c r="AV54" s="1216"/>
      <c r="AW54" s="1216"/>
      <c r="AX54" s="1216"/>
      <c r="AY54" s="1216"/>
      <c r="AZ54" s="1216"/>
      <c r="BA54" s="1216"/>
      <c r="BB54" s="1216"/>
      <c r="BC54" s="1216"/>
      <c r="BD54" s="1216"/>
      <c r="BE54" s="1216"/>
      <c r="BF54" s="1216"/>
      <c r="BG54" s="1216"/>
      <c r="BH54" s="1216"/>
      <c r="BI54" s="1216"/>
      <c r="BJ54" s="1216"/>
      <c r="BK54" s="1216"/>
      <c r="BL54" s="1216"/>
      <c r="BM54" s="1216"/>
      <c r="BN54" s="1216"/>
      <c r="BO54" s="1216"/>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5" x14ac:dyDescent="0.15">
      <c r="A55" s="1244"/>
      <c r="B55" s="1209"/>
      <c r="G55" s="1220"/>
      <c r="H55" s="1220"/>
      <c r="I55" s="1220"/>
      <c r="J55" s="1220"/>
      <c r="K55" s="1223"/>
      <c r="L55" s="1223"/>
      <c r="M55" s="1223"/>
      <c r="N55" s="1223"/>
      <c r="AN55" s="1217" t="s">
        <v>592</v>
      </c>
      <c r="AO55" s="1217"/>
      <c r="AP55" s="1217"/>
      <c r="AQ55" s="1217"/>
      <c r="AR55" s="1217"/>
      <c r="AS55" s="1217"/>
      <c r="AT55" s="1217"/>
      <c r="AU55" s="1217"/>
      <c r="AV55" s="1217"/>
      <c r="AW55" s="1217"/>
      <c r="AX55" s="1217"/>
      <c r="AY55" s="1217"/>
      <c r="AZ55" s="1217"/>
      <c r="BA55" s="1217"/>
      <c r="BB55" s="1216" t="s">
        <v>591</v>
      </c>
      <c r="BC55" s="1216"/>
      <c r="BD55" s="1216"/>
      <c r="BE55" s="1216"/>
      <c r="BF55" s="1216"/>
      <c r="BG55" s="1216"/>
      <c r="BH55" s="1216"/>
      <c r="BI55" s="1216"/>
      <c r="BJ55" s="1216"/>
      <c r="BK55" s="1216"/>
      <c r="BL55" s="1216"/>
      <c r="BM55" s="1216"/>
      <c r="BN55" s="1216"/>
      <c r="BO55" s="1216"/>
      <c r="BP55" s="1215">
        <v>0</v>
      </c>
      <c r="BQ55" s="1215"/>
      <c r="BR55" s="1215"/>
      <c r="BS55" s="1215"/>
      <c r="BT55" s="1215"/>
      <c r="BU55" s="1215"/>
      <c r="BV55" s="1215"/>
      <c r="BW55" s="1215"/>
      <c r="BX55" s="1215">
        <v>0</v>
      </c>
      <c r="BY55" s="1215"/>
      <c r="BZ55" s="1215"/>
      <c r="CA55" s="1215"/>
      <c r="CB55" s="1215"/>
      <c r="CC55" s="1215"/>
      <c r="CD55" s="1215"/>
      <c r="CE55" s="1215"/>
      <c r="CF55" s="1215">
        <v>0</v>
      </c>
      <c r="CG55" s="1215"/>
      <c r="CH55" s="1215"/>
      <c r="CI55" s="1215"/>
      <c r="CJ55" s="1215"/>
      <c r="CK55" s="1215"/>
      <c r="CL55" s="1215"/>
      <c r="CM55" s="1215"/>
      <c r="CN55" s="1215">
        <v>0</v>
      </c>
      <c r="CO55" s="1215"/>
      <c r="CP55" s="1215"/>
      <c r="CQ55" s="1215"/>
      <c r="CR55" s="1215"/>
      <c r="CS55" s="1215"/>
      <c r="CT55" s="1215"/>
      <c r="CU55" s="1215"/>
      <c r="CV55" s="1215">
        <v>0</v>
      </c>
      <c r="CW55" s="1215"/>
      <c r="CX55" s="1215"/>
      <c r="CY55" s="1215"/>
      <c r="CZ55" s="1215"/>
      <c r="DA55" s="1215"/>
      <c r="DB55" s="1215"/>
      <c r="DC55" s="1215"/>
    </row>
    <row r="56" spans="1:109" ht="13.5" x14ac:dyDescent="0.15">
      <c r="A56" s="1244"/>
      <c r="B56" s="1209"/>
      <c r="G56" s="1220"/>
      <c r="H56" s="1220"/>
      <c r="I56" s="1220"/>
      <c r="J56" s="1220"/>
      <c r="K56" s="1223"/>
      <c r="L56" s="1223"/>
      <c r="M56" s="1223"/>
      <c r="N56" s="1223"/>
      <c r="AN56" s="1217"/>
      <c r="AO56" s="1217"/>
      <c r="AP56" s="1217"/>
      <c r="AQ56" s="1217"/>
      <c r="AR56" s="1217"/>
      <c r="AS56" s="1217"/>
      <c r="AT56" s="1217"/>
      <c r="AU56" s="1217"/>
      <c r="AV56" s="1217"/>
      <c r="AW56" s="1217"/>
      <c r="AX56" s="1217"/>
      <c r="AY56" s="1217"/>
      <c r="AZ56" s="1217"/>
      <c r="BA56" s="1217"/>
      <c r="BB56" s="1216"/>
      <c r="BC56" s="1216"/>
      <c r="BD56" s="1216"/>
      <c r="BE56" s="1216"/>
      <c r="BF56" s="1216"/>
      <c r="BG56" s="1216"/>
      <c r="BH56" s="1216"/>
      <c r="BI56" s="1216"/>
      <c r="BJ56" s="1216"/>
      <c r="BK56" s="1216"/>
      <c r="BL56" s="1216"/>
      <c r="BM56" s="1216"/>
      <c r="BN56" s="1216"/>
      <c r="BO56" s="1216"/>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1244" customFormat="1" ht="13.5" x14ac:dyDescent="0.15">
      <c r="B57" s="1250"/>
      <c r="G57" s="1220"/>
      <c r="H57" s="1220"/>
      <c r="I57" s="1219"/>
      <c r="J57" s="1219"/>
      <c r="K57" s="1223"/>
      <c r="L57" s="1223"/>
      <c r="M57" s="1223"/>
      <c r="N57" s="1223"/>
      <c r="AM57" s="1208"/>
      <c r="AN57" s="1217"/>
      <c r="AO57" s="1217"/>
      <c r="AP57" s="1217"/>
      <c r="AQ57" s="1217"/>
      <c r="AR57" s="1217"/>
      <c r="AS57" s="1217"/>
      <c r="AT57" s="1217"/>
      <c r="AU57" s="1217"/>
      <c r="AV57" s="1217"/>
      <c r="AW57" s="1217"/>
      <c r="AX57" s="1217"/>
      <c r="AY57" s="1217"/>
      <c r="AZ57" s="1217"/>
      <c r="BA57" s="1217"/>
      <c r="BB57" s="1216" t="s">
        <v>598</v>
      </c>
      <c r="BC57" s="1216"/>
      <c r="BD57" s="1216"/>
      <c r="BE57" s="1216"/>
      <c r="BF57" s="1216"/>
      <c r="BG57" s="1216"/>
      <c r="BH57" s="1216"/>
      <c r="BI57" s="1216"/>
      <c r="BJ57" s="1216"/>
      <c r="BK57" s="1216"/>
      <c r="BL57" s="1216"/>
      <c r="BM57" s="1216"/>
      <c r="BN57" s="1216"/>
      <c r="BO57" s="1216"/>
      <c r="BP57" s="1215">
        <v>58.2</v>
      </c>
      <c r="BQ57" s="1215"/>
      <c r="BR57" s="1215"/>
      <c r="BS57" s="1215"/>
      <c r="BT57" s="1215"/>
      <c r="BU57" s="1215"/>
      <c r="BV57" s="1215"/>
      <c r="BW57" s="1215"/>
      <c r="BX57" s="1215">
        <v>60.1</v>
      </c>
      <c r="BY57" s="1215"/>
      <c r="BZ57" s="1215"/>
      <c r="CA57" s="1215"/>
      <c r="CB57" s="1215"/>
      <c r="CC57" s="1215"/>
      <c r="CD57" s="1215"/>
      <c r="CE57" s="1215"/>
      <c r="CF57" s="1215">
        <v>61.6</v>
      </c>
      <c r="CG57" s="1215"/>
      <c r="CH57" s="1215"/>
      <c r="CI57" s="1215"/>
      <c r="CJ57" s="1215"/>
      <c r="CK57" s="1215"/>
      <c r="CL57" s="1215"/>
      <c r="CM57" s="1215"/>
      <c r="CN57" s="1215">
        <v>64</v>
      </c>
      <c r="CO57" s="1215"/>
      <c r="CP57" s="1215"/>
      <c r="CQ57" s="1215"/>
      <c r="CR57" s="1215"/>
      <c r="CS57" s="1215"/>
      <c r="CT57" s="1215"/>
      <c r="CU57" s="1215"/>
      <c r="CV57" s="1215">
        <v>64.900000000000006</v>
      </c>
      <c r="CW57" s="1215"/>
      <c r="CX57" s="1215"/>
      <c r="CY57" s="1215"/>
      <c r="CZ57" s="1215"/>
      <c r="DA57" s="1215"/>
      <c r="DB57" s="1215"/>
      <c r="DC57" s="1215"/>
      <c r="DD57" s="1255"/>
      <c r="DE57" s="1250"/>
    </row>
    <row r="58" spans="1:109" s="1244" customFormat="1" ht="13.5" x14ac:dyDescent="0.15">
      <c r="A58" s="1208"/>
      <c r="B58" s="1250"/>
      <c r="G58" s="1220"/>
      <c r="H58" s="1220"/>
      <c r="I58" s="1219"/>
      <c r="J58" s="1219"/>
      <c r="K58" s="1223"/>
      <c r="L58" s="1223"/>
      <c r="M58" s="1223"/>
      <c r="N58" s="1223"/>
      <c r="AM58" s="1208"/>
      <c r="AN58" s="1217"/>
      <c r="AO58" s="1217"/>
      <c r="AP58" s="1217"/>
      <c r="AQ58" s="1217"/>
      <c r="AR58" s="1217"/>
      <c r="AS58" s="1217"/>
      <c r="AT58" s="1217"/>
      <c r="AU58" s="1217"/>
      <c r="AV58" s="1217"/>
      <c r="AW58" s="1217"/>
      <c r="AX58" s="1217"/>
      <c r="AY58" s="1217"/>
      <c r="AZ58" s="1217"/>
      <c r="BA58" s="1217"/>
      <c r="BB58" s="1216"/>
      <c r="BC58" s="1216"/>
      <c r="BD58" s="1216"/>
      <c r="BE58" s="1216"/>
      <c r="BF58" s="1216"/>
      <c r="BG58" s="1216"/>
      <c r="BH58" s="1216"/>
      <c r="BI58" s="1216"/>
      <c r="BJ58" s="1216"/>
      <c r="BK58" s="1216"/>
      <c r="BL58" s="1216"/>
      <c r="BM58" s="1216"/>
      <c r="BN58" s="1216"/>
      <c r="BO58" s="1216"/>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1255"/>
      <c r="DE58" s="1250"/>
    </row>
    <row r="59" spans="1:109" s="1244" customFormat="1" ht="13.5" x14ac:dyDescent="0.15">
      <c r="A59" s="1208"/>
      <c r="B59" s="1250"/>
      <c r="K59" s="1256"/>
      <c r="L59" s="1256"/>
      <c r="M59" s="1256"/>
      <c r="N59" s="1256"/>
      <c r="AQ59" s="1256"/>
      <c r="AR59" s="1256"/>
      <c r="AS59" s="1256"/>
      <c r="AT59" s="1256"/>
      <c r="BC59" s="1256"/>
      <c r="BD59" s="1256"/>
      <c r="BE59" s="1256"/>
      <c r="BF59" s="1256"/>
      <c r="BO59" s="1256"/>
      <c r="BP59" s="1256"/>
      <c r="BQ59" s="1256"/>
      <c r="BR59" s="1256"/>
      <c r="CA59" s="1256"/>
      <c r="CB59" s="1256"/>
      <c r="CC59" s="1256"/>
      <c r="CD59" s="1256"/>
      <c r="CM59" s="1256"/>
      <c r="CN59" s="1256"/>
      <c r="CO59" s="1256"/>
      <c r="CP59" s="1256"/>
      <c r="CY59" s="1256"/>
      <c r="CZ59" s="1256"/>
      <c r="DA59" s="1256"/>
      <c r="DB59" s="1256"/>
      <c r="DC59" s="1256"/>
      <c r="DD59" s="1255"/>
      <c r="DE59" s="1250"/>
    </row>
    <row r="60" spans="1:109" s="1244" customFormat="1" ht="13.5" x14ac:dyDescent="0.15">
      <c r="A60" s="1208"/>
      <c r="B60" s="1250"/>
      <c r="K60" s="1256"/>
      <c r="L60" s="1256"/>
      <c r="M60" s="1256"/>
      <c r="N60" s="1256"/>
      <c r="AQ60" s="1256"/>
      <c r="AR60" s="1256"/>
      <c r="AS60" s="1256"/>
      <c r="AT60" s="1256"/>
      <c r="BC60" s="1256"/>
      <c r="BD60" s="1256"/>
      <c r="BE60" s="1256"/>
      <c r="BF60" s="1256"/>
      <c r="BO60" s="1256"/>
      <c r="BP60" s="1256"/>
      <c r="BQ60" s="1256"/>
      <c r="BR60" s="1256"/>
      <c r="CA60" s="1256"/>
      <c r="CB60" s="1256"/>
      <c r="CC60" s="1256"/>
      <c r="CD60" s="1256"/>
      <c r="CM60" s="1256"/>
      <c r="CN60" s="1256"/>
      <c r="CO60" s="1256"/>
      <c r="CP60" s="1256"/>
      <c r="CY60" s="1256"/>
      <c r="CZ60" s="1256"/>
      <c r="DA60" s="1256"/>
      <c r="DB60" s="1256"/>
      <c r="DC60" s="1256"/>
      <c r="DD60" s="1255"/>
      <c r="DE60" s="1250"/>
    </row>
    <row r="61" spans="1:109" s="1244" customFormat="1" ht="13.5" x14ac:dyDescent="0.15">
      <c r="A61" s="1208"/>
      <c r="B61" s="1254"/>
      <c r="C61" s="1253"/>
      <c r="D61" s="1253"/>
      <c r="E61" s="1253"/>
      <c r="F61" s="1253"/>
      <c r="G61" s="1253"/>
      <c r="H61" s="1253"/>
      <c r="I61" s="1253"/>
      <c r="J61" s="1253"/>
      <c r="K61" s="1253"/>
      <c r="L61" s="1253"/>
      <c r="M61" s="1252"/>
      <c r="N61" s="1252"/>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2"/>
      <c r="AT61" s="1252"/>
      <c r="AU61" s="1253"/>
      <c r="AV61" s="1253"/>
      <c r="AW61" s="1253"/>
      <c r="AX61" s="1253"/>
      <c r="AY61" s="1253"/>
      <c r="AZ61" s="1253"/>
      <c r="BA61" s="1253"/>
      <c r="BB61" s="1253"/>
      <c r="BC61" s="1253"/>
      <c r="BD61" s="1253"/>
      <c r="BE61" s="1252"/>
      <c r="BF61" s="1252"/>
      <c r="BG61" s="1253"/>
      <c r="BH61" s="1253"/>
      <c r="BI61" s="1253"/>
      <c r="BJ61" s="1253"/>
      <c r="BK61" s="1253"/>
      <c r="BL61" s="1253"/>
      <c r="BM61" s="1253"/>
      <c r="BN61" s="1253"/>
      <c r="BO61" s="1253"/>
      <c r="BP61" s="1253"/>
      <c r="BQ61" s="1252"/>
      <c r="BR61" s="1252"/>
      <c r="BS61" s="1253"/>
      <c r="BT61" s="1253"/>
      <c r="BU61" s="1253"/>
      <c r="BV61" s="1253"/>
      <c r="BW61" s="1253"/>
      <c r="BX61" s="1253"/>
      <c r="BY61" s="1253"/>
      <c r="BZ61" s="1253"/>
      <c r="CA61" s="1253"/>
      <c r="CB61" s="1253"/>
      <c r="CC61" s="1252"/>
      <c r="CD61" s="1252"/>
      <c r="CE61" s="1253"/>
      <c r="CF61" s="1253"/>
      <c r="CG61" s="1253"/>
      <c r="CH61" s="1253"/>
      <c r="CI61" s="1253"/>
      <c r="CJ61" s="1253"/>
      <c r="CK61" s="1253"/>
      <c r="CL61" s="1253"/>
      <c r="CM61" s="1253"/>
      <c r="CN61" s="1253"/>
      <c r="CO61" s="1252"/>
      <c r="CP61" s="1252"/>
      <c r="CQ61" s="1253"/>
      <c r="CR61" s="1253"/>
      <c r="CS61" s="1253"/>
      <c r="CT61" s="1253"/>
      <c r="CU61" s="1253"/>
      <c r="CV61" s="1253"/>
      <c r="CW61" s="1253"/>
      <c r="CX61" s="1253"/>
      <c r="CY61" s="1253"/>
      <c r="CZ61" s="1253"/>
      <c r="DA61" s="1252"/>
      <c r="DB61" s="1252"/>
      <c r="DC61" s="1252"/>
      <c r="DD61" s="1251"/>
      <c r="DE61" s="1250"/>
    </row>
    <row r="62" spans="1:109" ht="13.5" x14ac:dyDescent="0.15">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08"/>
    </row>
    <row r="63" spans="1:109" ht="17.25" x14ac:dyDescent="0.15">
      <c r="B63" s="1248" t="s">
        <v>597</v>
      </c>
    </row>
    <row r="64" spans="1:109" ht="13.5" x14ac:dyDescent="0.15">
      <c r="B64" s="1209"/>
      <c r="G64" s="1245"/>
      <c r="I64" s="1247"/>
      <c r="J64" s="1247"/>
      <c r="K64" s="1247"/>
      <c r="L64" s="1247"/>
      <c r="M64" s="1247"/>
      <c r="N64" s="1246"/>
      <c r="AM64" s="1245"/>
      <c r="AN64" s="1245" t="s">
        <v>596</v>
      </c>
      <c r="AP64" s="1244"/>
      <c r="AQ64" s="1244"/>
      <c r="AR64" s="1244"/>
      <c r="AY64" s="1245"/>
      <c r="BA64" s="1244"/>
      <c r="BB64" s="1244"/>
      <c r="BC64" s="1244"/>
      <c r="BK64" s="1245"/>
      <c r="BM64" s="1244"/>
      <c r="BN64" s="1244"/>
      <c r="BO64" s="1244"/>
      <c r="BW64" s="1245"/>
      <c r="BY64" s="1244"/>
      <c r="BZ64" s="1244"/>
      <c r="CA64" s="1244"/>
      <c r="CI64" s="1245"/>
      <c r="CK64" s="1244"/>
      <c r="CL64" s="1244"/>
      <c r="CM64" s="1244"/>
      <c r="CU64" s="1245"/>
      <c r="CW64" s="1244"/>
      <c r="CX64" s="1244"/>
      <c r="CY64" s="1244"/>
    </row>
    <row r="65" spans="2:107" ht="13.5" x14ac:dyDescent="0.15">
      <c r="B65" s="1209"/>
      <c r="AN65" s="1243" t="s">
        <v>595</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1"/>
    </row>
    <row r="66" spans="2:107" ht="13.5" x14ac:dyDescent="0.15">
      <c r="B66" s="1209"/>
      <c r="AN66" s="1240"/>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38"/>
    </row>
    <row r="67" spans="2:107" ht="13.5" x14ac:dyDescent="0.15">
      <c r="B67" s="1209"/>
      <c r="AN67" s="1240"/>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38"/>
    </row>
    <row r="68" spans="2:107" ht="13.5" x14ac:dyDescent="0.15">
      <c r="B68" s="1209"/>
      <c r="AN68" s="1240"/>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38"/>
    </row>
    <row r="69" spans="2:107" ht="13.5" x14ac:dyDescent="0.15">
      <c r="B69" s="1209"/>
      <c r="AN69" s="1237"/>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5"/>
    </row>
    <row r="70" spans="2:107" ht="13.5" x14ac:dyDescent="0.15">
      <c r="B70" s="1209"/>
      <c r="H70" s="1234"/>
      <c r="I70" s="1234"/>
      <c r="J70" s="1232"/>
      <c r="K70" s="1232"/>
      <c r="L70" s="1231"/>
      <c r="M70" s="1232"/>
      <c r="N70" s="1231"/>
      <c r="AN70" s="1222"/>
      <c r="AO70" s="1222"/>
      <c r="AP70" s="1222"/>
      <c r="AZ70" s="1222"/>
      <c r="BA70" s="1222"/>
      <c r="BB70" s="1222"/>
      <c r="BL70" s="1222"/>
      <c r="BM70" s="1222"/>
      <c r="BN70" s="1222"/>
      <c r="BX70" s="1222"/>
      <c r="BY70" s="1222"/>
      <c r="BZ70" s="1222"/>
      <c r="CJ70" s="1222"/>
      <c r="CK70" s="1222"/>
      <c r="CL70" s="1222"/>
      <c r="CV70" s="1222"/>
      <c r="CW70" s="1222"/>
      <c r="CX70" s="1222"/>
    </row>
    <row r="71" spans="2:107" ht="13.5" x14ac:dyDescent="0.15">
      <c r="B71" s="1209"/>
      <c r="G71" s="1230"/>
      <c r="I71" s="1233"/>
      <c r="J71" s="1232"/>
      <c r="K71" s="1232"/>
      <c r="L71" s="1231"/>
      <c r="M71" s="1232"/>
      <c r="N71" s="1231"/>
      <c r="AM71" s="1230"/>
      <c r="AN71" s="1208" t="s">
        <v>594</v>
      </c>
    </row>
    <row r="72" spans="2:107" ht="13.5" x14ac:dyDescent="0.15">
      <c r="B72" s="1209"/>
      <c r="G72" s="1220"/>
      <c r="H72" s="1220"/>
      <c r="I72" s="1220"/>
      <c r="J72" s="1220"/>
      <c r="K72" s="1229"/>
      <c r="L72" s="1229"/>
      <c r="M72" s="1228"/>
      <c r="N72" s="1228"/>
      <c r="AN72" s="1227"/>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5"/>
      <c r="BP72" s="1217" t="s">
        <v>549</v>
      </c>
      <c r="BQ72" s="1217"/>
      <c r="BR72" s="1217"/>
      <c r="BS72" s="1217"/>
      <c r="BT72" s="1217"/>
      <c r="BU72" s="1217"/>
      <c r="BV72" s="1217"/>
      <c r="BW72" s="1217"/>
      <c r="BX72" s="1217" t="s">
        <v>550</v>
      </c>
      <c r="BY72" s="1217"/>
      <c r="BZ72" s="1217"/>
      <c r="CA72" s="1217"/>
      <c r="CB72" s="1217"/>
      <c r="CC72" s="1217"/>
      <c r="CD72" s="1217"/>
      <c r="CE72" s="1217"/>
      <c r="CF72" s="1217" t="s">
        <v>551</v>
      </c>
      <c r="CG72" s="1217"/>
      <c r="CH72" s="1217"/>
      <c r="CI72" s="1217"/>
      <c r="CJ72" s="1217"/>
      <c r="CK72" s="1217"/>
      <c r="CL72" s="1217"/>
      <c r="CM72" s="1217"/>
      <c r="CN72" s="1217" t="s">
        <v>552</v>
      </c>
      <c r="CO72" s="1217"/>
      <c r="CP72" s="1217"/>
      <c r="CQ72" s="1217"/>
      <c r="CR72" s="1217"/>
      <c r="CS72" s="1217"/>
      <c r="CT72" s="1217"/>
      <c r="CU72" s="1217"/>
      <c r="CV72" s="1217" t="s">
        <v>553</v>
      </c>
      <c r="CW72" s="1217"/>
      <c r="CX72" s="1217"/>
      <c r="CY72" s="1217"/>
      <c r="CZ72" s="1217"/>
      <c r="DA72" s="1217"/>
      <c r="DB72" s="1217"/>
      <c r="DC72" s="1217"/>
    </row>
    <row r="73" spans="2:107" ht="13.5" x14ac:dyDescent="0.15">
      <c r="B73" s="1209"/>
      <c r="G73" s="1224"/>
      <c r="H73" s="1224"/>
      <c r="I73" s="1224"/>
      <c r="J73" s="1224"/>
      <c r="K73" s="1221"/>
      <c r="L73" s="1221"/>
      <c r="M73" s="1221"/>
      <c r="N73" s="1221"/>
      <c r="AM73" s="1222"/>
      <c r="AN73" s="1216" t="s">
        <v>593</v>
      </c>
      <c r="AO73" s="1216"/>
      <c r="AP73" s="1216"/>
      <c r="AQ73" s="1216"/>
      <c r="AR73" s="1216"/>
      <c r="AS73" s="1216"/>
      <c r="AT73" s="1216"/>
      <c r="AU73" s="1216"/>
      <c r="AV73" s="1216"/>
      <c r="AW73" s="1216"/>
      <c r="AX73" s="1216"/>
      <c r="AY73" s="1216"/>
      <c r="AZ73" s="1216"/>
      <c r="BA73" s="1216"/>
      <c r="BB73" s="1216" t="s">
        <v>591</v>
      </c>
      <c r="BC73" s="1216"/>
      <c r="BD73" s="1216"/>
      <c r="BE73" s="1216"/>
      <c r="BF73" s="1216"/>
      <c r="BG73" s="1216"/>
      <c r="BH73" s="1216"/>
      <c r="BI73" s="1216"/>
      <c r="BJ73" s="1216"/>
      <c r="BK73" s="1216"/>
      <c r="BL73" s="1216"/>
      <c r="BM73" s="1216"/>
      <c r="BN73" s="1216"/>
      <c r="BO73" s="1216"/>
      <c r="BP73" s="1215"/>
      <c r="BQ73" s="1215"/>
      <c r="BR73" s="1215"/>
      <c r="BS73" s="1215"/>
      <c r="BT73" s="1215"/>
      <c r="BU73" s="1215"/>
      <c r="BV73" s="1215"/>
      <c r="BW73" s="1215"/>
      <c r="BX73" s="1215"/>
      <c r="BY73" s="1215"/>
      <c r="BZ73" s="1215"/>
      <c r="CA73" s="1215"/>
      <c r="CB73" s="1215"/>
      <c r="CC73" s="1215"/>
      <c r="CD73" s="1215"/>
      <c r="CE73" s="1215"/>
      <c r="CF73" s="1215"/>
      <c r="CG73" s="1215"/>
      <c r="CH73" s="1215"/>
      <c r="CI73" s="1215"/>
      <c r="CJ73" s="1215"/>
      <c r="CK73" s="1215"/>
      <c r="CL73" s="1215"/>
      <c r="CM73" s="1215"/>
      <c r="CN73" s="1215"/>
      <c r="CO73" s="1215"/>
      <c r="CP73" s="1215"/>
      <c r="CQ73" s="1215"/>
      <c r="CR73" s="1215"/>
      <c r="CS73" s="1215"/>
      <c r="CT73" s="1215"/>
      <c r="CU73" s="1215"/>
      <c r="CV73" s="1215"/>
      <c r="CW73" s="1215"/>
      <c r="CX73" s="1215"/>
      <c r="CY73" s="1215"/>
      <c r="CZ73" s="1215"/>
      <c r="DA73" s="1215"/>
      <c r="DB73" s="1215"/>
      <c r="DC73" s="1215"/>
    </row>
    <row r="74" spans="2:107" ht="13.5" x14ac:dyDescent="0.15">
      <c r="B74" s="1209"/>
      <c r="G74" s="1224"/>
      <c r="H74" s="1224"/>
      <c r="I74" s="1224"/>
      <c r="J74" s="1224"/>
      <c r="K74" s="1221"/>
      <c r="L74" s="1221"/>
      <c r="M74" s="1221"/>
      <c r="N74" s="1221"/>
      <c r="AM74" s="1222"/>
      <c r="AN74" s="1216"/>
      <c r="AO74" s="1216"/>
      <c r="AP74" s="1216"/>
      <c r="AQ74" s="1216"/>
      <c r="AR74" s="1216"/>
      <c r="AS74" s="1216"/>
      <c r="AT74" s="1216"/>
      <c r="AU74" s="1216"/>
      <c r="AV74" s="1216"/>
      <c r="AW74" s="1216"/>
      <c r="AX74" s="1216"/>
      <c r="AY74" s="1216"/>
      <c r="AZ74" s="1216"/>
      <c r="BA74" s="1216"/>
      <c r="BB74" s="1216"/>
      <c r="BC74" s="1216"/>
      <c r="BD74" s="1216"/>
      <c r="BE74" s="1216"/>
      <c r="BF74" s="1216"/>
      <c r="BG74" s="1216"/>
      <c r="BH74" s="1216"/>
      <c r="BI74" s="1216"/>
      <c r="BJ74" s="1216"/>
      <c r="BK74" s="1216"/>
      <c r="BL74" s="1216"/>
      <c r="BM74" s="1216"/>
      <c r="BN74" s="1216"/>
      <c r="BO74" s="1216"/>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5" x14ac:dyDescent="0.15">
      <c r="B75" s="1209"/>
      <c r="G75" s="1224"/>
      <c r="H75" s="1224"/>
      <c r="I75" s="1220"/>
      <c r="J75" s="1220"/>
      <c r="K75" s="1223"/>
      <c r="L75" s="1223"/>
      <c r="M75" s="1223"/>
      <c r="N75" s="1223"/>
      <c r="AM75" s="1222"/>
      <c r="AN75" s="1216"/>
      <c r="AO75" s="1216"/>
      <c r="AP75" s="1216"/>
      <c r="AQ75" s="1216"/>
      <c r="AR75" s="1216"/>
      <c r="AS75" s="1216"/>
      <c r="AT75" s="1216"/>
      <c r="AU75" s="1216"/>
      <c r="AV75" s="1216"/>
      <c r="AW75" s="1216"/>
      <c r="AX75" s="1216"/>
      <c r="AY75" s="1216"/>
      <c r="AZ75" s="1216"/>
      <c r="BA75" s="1216"/>
      <c r="BB75" s="1216" t="s">
        <v>590</v>
      </c>
      <c r="BC75" s="1216"/>
      <c r="BD75" s="1216"/>
      <c r="BE75" s="1216"/>
      <c r="BF75" s="1216"/>
      <c r="BG75" s="1216"/>
      <c r="BH75" s="1216"/>
      <c r="BI75" s="1216"/>
      <c r="BJ75" s="1216"/>
      <c r="BK75" s="1216"/>
      <c r="BL75" s="1216"/>
      <c r="BM75" s="1216"/>
      <c r="BN75" s="1216"/>
      <c r="BO75" s="1216"/>
      <c r="BP75" s="1215">
        <v>5</v>
      </c>
      <c r="BQ75" s="1215"/>
      <c r="BR75" s="1215"/>
      <c r="BS75" s="1215"/>
      <c r="BT75" s="1215"/>
      <c r="BU75" s="1215"/>
      <c r="BV75" s="1215"/>
      <c r="BW75" s="1215"/>
      <c r="BX75" s="1215">
        <v>5.6</v>
      </c>
      <c r="BY75" s="1215"/>
      <c r="BZ75" s="1215"/>
      <c r="CA75" s="1215"/>
      <c r="CB75" s="1215"/>
      <c r="CC75" s="1215"/>
      <c r="CD75" s="1215"/>
      <c r="CE75" s="1215"/>
      <c r="CF75" s="1215">
        <v>6</v>
      </c>
      <c r="CG75" s="1215"/>
      <c r="CH75" s="1215"/>
      <c r="CI75" s="1215"/>
      <c r="CJ75" s="1215"/>
      <c r="CK75" s="1215"/>
      <c r="CL75" s="1215"/>
      <c r="CM75" s="1215"/>
      <c r="CN75" s="1215">
        <v>5.8</v>
      </c>
      <c r="CO75" s="1215"/>
      <c r="CP75" s="1215"/>
      <c r="CQ75" s="1215"/>
      <c r="CR75" s="1215"/>
      <c r="CS75" s="1215"/>
      <c r="CT75" s="1215"/>
      <c r="CU75" s="1215"/>
      <c r="CV75" s="1215">
        <v>5.0999999999999996</v>
      </c>
      <c r="CW75" s="1215"/>
      <c r="CX75" s="1215"/>
      <c r="CY75" s="1215"/>
      <c r="CZ75" s="1215"/>
      <c r="DA75" s="1215"/>
      <c r="DB75" s="1215"/>
      <c r="DC75" s="1215"/>
    </row>
    <row r="76" spans="2:107" ht="13.5" x14ac:dyDescent="0.15">
      <c r="B76" s="1209"/>
      <c r="G76" s="1224"/>
      <c r="H76" s="1224"/>
      <c r="I76" s="1220"/>
      <c r="J76" s="1220"/>
      <c r="K76" s="1223"/>
      <c r="L76" s="1223"/>
      <c r="M76" s="1223"/>
      <c r="N76" s="1223"/>
      <c r="AM76" s="1222"/>
      <c r="AN76" s="1216"/>
      <c r="AO76" s="1216"/>
      <c r="AP76" s="1216"/>
      <c r="AQ76" s="1216"/>
      <c r="AR76" s="1216"/>
      <c r="AS76" s="1216"/>
      <c r="AT76" s="1216"/>
      <c r="AU76" s="1216"/>
      <c r="AV76" s="1216"/>
      <c r="AW76" s="1216"/>
      <c r="AX76" s="1216"/>
      <c r="AY76" s="1216"/>
      <c r="AZ76" s="1216"/>
      <c r="BA76" s="1216"/>
      <c r="BB76" s="1216"/>
      <c r="BC76" s="1216"/>
      <c r="BD76" s="1216"/>
      <c r="BE76" s="1216"/>
      <c r="BF76" s="1216"/>
      <c r="BG76" s="1216"/>
      <c r="BH76" s="1216"/>
      <c r="BI76" s="1216"/>
      <c r="BJ76" s="1216"/>
      <c r="BK76" s="1216"/>
      <c r="BL76" s="1216"/>
      <c r="BM76" s="1216"/>
      <c r="BN76" s="1216"/>
      <c r="BO76" s="1216"/>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5" x14ac:dyDescent="0.15">
      <c r="B77" s="1209"/>
      <c r="G77" s="1220"/>
      <c r="H77" s="1220"/>
      <c r="I77" s="1220"/>
      <c r="J77" s="1220"/>
      <c r="K77" s="1221"/>
      <c r="L77" s="1221"/>
      <c r="M77" s="1221"/>
      <c r="N77" s="1221"/>
      <c r="AN77" s="1217" t="s">
        <v>592</v>
      </c>
      <c r="AO77" s="1217"/>
      <c r="AP77" s="1217"/>
      <c r="AQ77" s="1217"/>
      <c r="AR77" s="1217"/>
      <c r="AS77" s="1217"/>
      <c r="AT77" s="1217"/>
      <c r="AU77" s="1217"/>
      <c r="AV77" s="1217"/>
      <c r="AW77" s="1217"/>
      <c r="AX77" s="1217"/>
      <c r="AY77" s="1217"/>
      <c r="AZ77" s="1217"/>
      <c r="BA77" s="1217"/>
      <c r="BB77" s="1216" t="s">
        <v>591</v>
      </c>
      <c r="BC77" s="1216"/>
      <c r="BD77" s="1216"/>
      <c r="BE77" s="1216"/>
      <c r="BF77" s="1216"/>
      <c r="BG77" s="1216"/>
      <c r="BH77" s="1216"/>
      <c r="BI77" s="1216"/>
      <c r="BJ77" s="1216"/>
      <c r="BK77" s="1216"/>
      <c r="BL77" s="1216"/>
      <c r="BM77" s="1216"/>
      <c r="BN77" s="1216"/>
      <c r="BO77" s="1216"/>
      <c r="BP77" s="1215">
        <v>0</v>
      </c>
      <c r="BQ77" s="1215"/>
      <c r="BR77" s="1215"/>
      <c r="BS77" s="1215"/>
      <c r="BT77" s="1215"/>
      <c r="BU77" s="1215"/>
      <c r="BV77" s="1215"/>
      <c r="BW77" s="1215"/>
      <c r="BX77" s="1215">
        <v>0</v>
      </c>
      <c r="BY77" s="1215"/>
      <c r="BZ77" s="1215"/>
      <c r="CA77" s="1215"/>
      <c r="CB77" s="1215"/>
      <c r="CC77" s="1215"/>
      <c r="CD77" s="1215"/>
      <c r="CE77" s="1215"/>
      <c r="CF77" s="1215">
        <v>0</v>
      </c>
      <c r="CG77" s="1215"/>
      <c r="CH77" s="1215"/>
      <c r="CI77" s="1215"/>
      <c r="CJ77" s="1215"/>
      <c r="CK77" s="1215"/>
      <c r="CL77" s="1215"/>
      <c r="CM77" s="1215"/>
      <c r="CN77" s="1215">
        <v>0</v>
      </c>
      <c r="CO77" s="1215"/>
      <c r="CP77" s="1215"/>
      <c r="CQ77" s="1215"/>
      <c r="CR77" s="1215"/>
      <c r="CS77" s="1215"/>
      <c r="CT77" s="1215"/>
      <c r="CU77" s="1215"/>
      <c r="CV77" s="1215">
        <v>0</v>
      </c>
      <c r="CW77" s="1215"/>
      <c r="CX77" s="1215"/>
      <c r="CY77" s="1215"/>
      <c r="CZ77" s="1215"/>
      <c r="DA77" s="1215"/>
      <c r="DB77" s="1215"/>
      <c r="DC77" s="1215"/>
    </row>
    <row r="78" spans="2:107" ht="13.5" x14ac:dyDescent="0.15">
      <c r="B78" s="1209"/>
      <c r="G78" s="1220"/>
      <c r="H78" s="1220"/>
      <c r="I78" s="1220"/>
      <c r="J78" s="1220"/>
      <c r="K78" s="1221"/>
      <c r="L78" s="1221"/>
      <c r="M78" s="1221"/>
      <c r="N78" s="1221"/>
      <c r="AN78" s="1217"/>
      <c r="AO78" s="1217"/>
      <c r="AP78" s="1217"/>
      <c r="AQ78" s="1217"/>
      <c r="AR78" s="1217"/>
      <c r="AS78" s="1217"/>
      <c r="AT78" s="1217"/>
      <c r="AU78" s="1217"/>
      <c r="AV78" s="1217"/>
      <c r="AW78" s="1217"/>
      <c r="AX78" s="1217"/>
      <c r="AY78" s="1217"/>
      <c r="AZ78" s="1217"/>
      <c r="BA78" s="1217"/>
      <c r="BB78" s="1216"/>
      <c r="BC78" s="1216"/>
      <c r="BD78" s="1216"/>
      <c r="BE78" s="1216"/>
      <c r="BF78" s="1216"/>
      <c r="BG78" s="1216"/>
      <c r="BH78" s="1216"/>
      <c r="BI78" s="1216"/>
      <c r="BJ78" s="1216"/>
      <c r="BK78" s="1216"/>
      <c r="BL78" s="1216"/>
      <c r="BM78" s="1216"/>
      <c r="BN78" s="1216"/>
      <c r="BO78" s="1216"/>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5" x14ac:dyDescent="0.15">
      <c r="B79" s="1209"/>
      <c r="G79" s="1220"/>
      <c r="H79" s="1220"/>
      <c r="I79" s="1219"/>
      <c r="J79" s="1219"/>
      <c r="K79" s="1218"/>
      <c r="L79" s="1218"/>
      <c r="M79" s="1218"/>
      <c r="N79" s="1218"/>
      <c r="AN79" s="1217"/>
      <c r="AO79" s="1217"/>
      <c r="AP79" s="1217"/>
      <c r="AQ79" s="1217"/>
      <c r="AR79" s="1217"/>
      <c r="AS79" s="1217"/>
      <c r="AT79" s="1217"/>
      <c r="AU79" s="1217"/>
      <c r="AV79" s="1217"/>
      <c r="AW79" s="1217"/>
      <c r="AX79" s="1217"/>
      <c r="AY79" s="1217"/>
      <c r="AZ79" s="1217"/>
      <c r="BA79" s="1217"/>
      <c r="BB79" s="1216" t="s">
        <v>590</v>
      </c>
      <c r="BC79" s="1216"/>
      <c r="BD79" s="1216"/>
      <c r="BE79" s="1216"/>
      <c r="BF79" s="1216"/>
      <c r="BG79" s="1216"/>
      <c r="BH79" s="1216"/>
      <c r="BI79" s="1216"/>
      <c r="BJ79" s="1216"/>
      <c r="BK79" s="1216"/>
      <c r="BL79" s="1216"/>
      <c r="BM79" s="1216"/>
      <c r="BN79" s="1216"/>
      <c r="BO79" s="1216"/>
      <c r="BP79" s="1215">
        <v>8.5</v>
      </c>
      <c r="BQ79" s="1215"/>
      <c r="BR79" s="1215"/>
      <c r="BS79" s="1215"/>
      <c r="BT79" s="1215"/>
      <c r="BU79" s="1215"/>
      <c r="BV79" s="1215"/>
      <c r="BW79" s="1215"/>
      <c r="BX79" s="1215">
        <v>8.6</v>
      </c>
      <c r="BY79" s="1215"/>
      <c r="BZ79" s="1215"/>
      <c r="CA79" s="1215"/>
      <c r="CB79" s="1215"/>
      <c r="CC79" s="1215"/>
      <c r="CD79" s="1215"/>
      <c r="CE79" s="1215"/>
      <c r="CF79" s="1215">
        <v>8.6</v>
      </c>
      <c r="CG79" s="1215"/>
      <c r="CH79" s="1215"/>
      <c r="CI79" s="1215"/>
      <c r="CJ79" s="1215"/>
      <c r="CK79" s="1215"/>
      <c r="CL79" s="1215"/>
      <c r="CM79" s="1215"/>
      <c r="CN79" s="1215">
        <v>8.9</v>
      </c>
      <c r="CO79" s="1215"/>
      <c r="CP79" s="1215"/>
      <c r="CQ79" s="1215"/>
      <c r="CR79" s="1215"/>
      <c r="CS79" s="1215"/>
      <c r="CT79" s="1215"/>
      <c r="CU79" s="1215"/>
      <c r="CV79" s="1215">
        <v>8.9</v>
      </c>
      <c r="CW79" s="1215"/>
      <c r="CX79" s="1215"/>
      <c r="CY79" s="1215"/>
      <c r="CZ79" s="1215"/>
      <c r="DA79" s="1215"/>
      <c r="DB79" s="1215"/>
      <c r="DC79" s="1215"/>
    </row>
    <row r="80" spans="2:107" ht="13.5" x14ac:dyDescent="0.15">
      <c r="B80" s="1209"/>
      <c r="G80" s="1220"/>
      <c r="H80" s="1220"/>
      <c r="I80" s="1219"/>
      <c r="J80" s="1219"/>
      <c r="K80" s="1218"/>
      <c r="L80" s="1218"/>
      <c r="M80" s="1218"/>
      <c r="N80" s="1218"/>
      <c r="AN80" s="1217"/>
      <c r="AO80" s="1217"/>
      <c r="AP80" s="1217"/>
      <c r="AQ80" s="1217"/>
      <c r="AR80" s="1217"/>
      <c r="AS80" s="1217"/>
      <c r="AT80" s="1217"/>
      <c r="AU80" s="1217"/>
      <c r="AV80" s="1217"/>
      <c r="AW80" s="1217"/>
      <c r="AX80" s="1217"/>
      <c r="AY80" s="1217"/>
      <c r="AZ80" s="1217"/>
      <c r="BA80" s="1217"/>
      <c r="BB80" s="1216"/>
      <c r="BC80" s="1216"/>
      <c r="BD80" s="1216"/>
      <c r="BE80" s="1216"/>
      <c r="BF80" s="1216"/>
      <c r="BG80" s="1216"/>
      <c r="BH80" s="1216"/>
      <c r="BI80" s="1216"/>
      <c r="BJ80" s="1216"/>
      <c r="BK80" s="1216"/>
      <c r="BL80" s="1216"/>
      <c r="BM80" s="1216"/>
      <c r="BN80" s="1216"/>
      <c r="BO80" s="1216"/>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5" x14ac:dyDescent="0.15">
      <c r="B81" s="1209"/>
    </row>
    <row r="82" spans="2:109" ht="17.25" x14ac:dyDescent="0.15">
      <c r="B82" s="1209"/>
      <c r="K82" s="1214"/>
      <c r="L82" s="1214"/>
      <c r="M82" s="1214"/>
      <c r="N82" s="1214"/>
      <c r="AQ82" s="1214"/>
      <c r="AR82" s="1214"/>
      <c r="AS82" s="1214"/>
      <c r="AT82" s="1214"/>
      <c r="BC82" s="1214"/>
      <c r="BD82" s="1214"/>
      <c r="BE82" s="1214"/>
      <c r="BF82" s="1214"/>
      <c r="BO82" s="1214"/>
      <c r="BP82" s="1214"/>
      <c r="BQ82" s="1214"/>
      <c r="BR82" s="1214"/>
      <c r="CA82" s="1214"/>
      <c r="CB82" s="1214"/>
      <c r="CC82" s="1214"/>
      <c r="CD82" s="1214"/>
      <c r="CM82" s="1214"/>
      <c r="CN82" s="1214"/>
      <c r="CO82" s="1214"/>
      <c r="CP82" s="1214"/>
      <c r="CY82" s="1214"/>
      <c r="CZ82" s="1214"/>
      <c r="DA82" s="1214"/>
      <c r="DB82" s="1214"/>
      <c r="DC82" s="1214"/>
    </row>
    <row r="83" spans="2:109" ht="13.5" x14ac:dyDescent="0.15">
      <c r="B83" s="1213"/>
      <c r="C83" s="1212"/>
      <c r="D83" s="1212"/>
      <c r="E83" s="1212"/>
      <c r="F83" s="1212"/>
      <c r="G83" s="1212"/>
      <c r="H83" s="1212"/>
      <c r="I83" s="1212"/>
      <c r="J83" s="1212"/>
      <c r="K83" s="1212"/>
      <c r="L83" s="1212"/>
      <c r="M83" s="1212"/>
      <c r="N83" s="1212"/>
      <c r="O83" s="1212"/>
      <c r="P83" s="1212"/>
      <c r="Q83" s="1212"/>
      <c r="R83" s="1212"/>
      <c r="S83" s="1212"/>
      <c r="T83" s="1212"/>
      <c r="U83" s="1212"/>
      <c r="V83" s="1212"/>
      <c r="W83" s="1212"/>
      <c r="X83" s="1212"/>
      <c r="Y83" s="1212"/>
      <c r="Z83" s="1212"/>
      <c r="AA83" s="1212"/>
      <c r="AB83" s="1212"/>
      <c r="AC83" s="1212"/>
      <c r="AD83" s="1212"/>
      <c r="AE83" s="1212"/>
      <c r="AF83" s="1212"/>
      <c r="AG83" s="1212"/>
      <c r="AH83" s="1212"/>
      <c r="AI83" s="1212"/>
      <c r="AJ83" s="1212"/>
      <c r="AK83" s="1212"/>
      <c r="AL83" s="1212"/>
      <c r="AM83" s="1212"/>
      <c r="AN83" s="1212"/>
      <c r="AO83" s="1212"/>
      <c r="AP83" s="1212"/>
      <c r="AQ83" s="1212"/>
      <c r="AR83" s="1212"/>
      <c r="AS83" s="1212"/>
      <c r="AT83" s="1212"/>
      <c r="AU83" s="1212"/>
      <c r="AV83" s="1212"/>
      <c r="AW83" s="1212"/>
      <c r="AX83" s="1212"/>
      <c r="AY83" s="1212"/>
      <c r="AZ83" s="1212"/>
      <c r="BA83" s="1212"/>
      <c r="BB83" s="1212"/>
      <c r="BC83" s="1212"/>
      <c r="BD83" s="1212"/>
      <c r="BE83" s="1212"/>
      <c r="BF83" s="1212"/>
      <c r="BG83" s="1212"/>
      <c r="BH83" s="1212"/>
      <c r="BI83" s="1212"/>
      <c r="BJ83" s="1212"/>
      <c r="BK83" s="1212"/>
      <c r="BL83" s="1212"/>
      <c r="BM83" s="1212"/>
      <c r="BN83" s="1212"/>
      <c r="BO83" s="1212"/>
      <c r="BP83" s="1212"/>
      <c r="BQ83" s="1212"/>
      <c r="BR83" s="1212"/>
      <c r="BS83" s="1212"/>
      <c r="BT83" s="1212"/>
      <c r="BU83" s="1212"/>
      <c r="BV83" s="1212"/>
      <c r="BW83" s="1212"/>
      <c r="BX83" s="1212"/>
      <c r="BY83" s="1212"/>
      <c r="BZ83" s="1212"/>
      <c r="CA83" s="1212"/>
      <c r="CB83" s="1212"/>
      <c r="CC83" s="1212"/>
      <c r="CD83" s="1212"/>
      <c r="CE83" s="1212"/>
      <c r="CF83" s="1212"/>
      <c r="CG83" s="1212"/>
      <c r="CH83" s="1212"/>
      <c r="CI83" s="1212"/>
      <c r="CJ83" s="1212"/>
      <c r="CK83" s="1212"/>
      <c r="CL83" s="1212"/>
      <c r="CM83" s="1212"/>
      <c r="CN83" s="1212"/>
      <c r="CO83" s="1212"/>
      <c r="CP83" s="1212"/>
      <c r="CQ83" s="1212"/>
      <c r="CR83" s="1212"/>
      <c r="CS83" s="1212"/>
      <c r="CT83" s="1212"/>
      <c r="CU83" s="1212"/>
      <c r="CV83" s="1212"/>
      <c r="CW83" s="1212"/>
      <c r="CX83" s="1212"/>
      <c r="CY83" s="1212"/>
      <c r="CZ83" s="1212"/>
      <c r="DA83" s="1212"/>
      <c r="DB83" s="1212"/>
      <c r="DC83" s="1212"/>
      <c r="DD83" s="1211"/>
    </row>
    <row r="84" spans="2:109" ht="13.5" x14ac:dyDescent="0.15">
      <c r="DD84" s="1208"/>
      <c r="DE84" s="1208"/>
    </row>
    <row r="85" spans="2:109" ht="13.5" x14ac:dyDescent="0.15">
      <c r="DD85" s="1208"/>
      <c r="DE85" s="1208"/>
    </row>
  </sheetData>
  <sheetProtection algorithmName="SHA-512" hashValue="gk+42KN/SrytDH6Y7UsizQbCpZrP2NBNd7g6AwZoG/oVTcnzgRtKrNaOX+NJRHnpUEVLEQ8F6HFFVe3R65PuwQ==" saltValue="2n3PTmUZ2yDjPnLYeGK7K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1C1A-539D-4718-891E-173A56C2741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b3UBkRljYxGmgZiS2ybhr430OOA3Nivj/NCvZPefzdpOVilb0Zb4/6xE0rbUmr3uFzeHQwtrrHhZ4GMeYuN70g==" saltValue="36Iw36DtQGYdSHGuMdIP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1AEDF-7E6E-404B-9E7D-4BDD7857539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eF1Yz0kIpGGswpyTODMDggSBn7N3pAaquAnXoA2dmgw8+XegJZeazr72eU5CnHCNT89+yZivqEqPL2mnQP0uZw==" saltValue="D33Bxj3qI4jb4ZjtnStD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100292</v>
      </c>
      <c r="E3" s="153"/>
      <c r="F3" s="154">
        <v>202870</v>
      </c>
      <c r="G3" s="155"/>
      <c r="H3" s="156"/>
    </row>
    <row r="4" spans="1:8" x14ac:dyDescent="0.15">
      <c r="A4" s="157"/>
      <c r="B4" s="158"/>
      <c r="C4" s="159"/>
      <c r="D4" s="160">
        <v>49657</v>
      </c>
      <c r="E4" s="161"/>
      <c r="F4" s="162">
        <v>79735</v>
      </c>
      <c r="G4" s="163"/>
      <c r="H4" s="164"/>
    </row>
    <row r="5" spans="1:8" x14ac:dyDescent="0.15">
      <c r="A5" s="145" t="s">
        <v>541</v>
      </c>
      <c r="B5" s="150"/>
      <c r="C5" s="151"/>
      <c r="D5" s="152">
        <v>60686</v>
      </c>
      <c r="E5" s="153"/>
      <c r="F5" s="154">
        <v>167497</v>
      </c>
      <c r="G5" s="155"/>
      <c r="H5" s="156"/>
    </row>
    <row r="6" spans="1:8" x14ac:dyDescent="0.15">
      <c r="A6" s="157"/>
      <c r="B6" s="158"/>
      <c r="C6" s="159"/>
      <c r="D6" s="160">
        <v>49040</v>
      </c>
      <c r="E6" s="161"/>
      <c r="F6" s="162">
        <v>82571</v>
      </c>
      <c r="G6" s="163"/>
      <c r="H6" s="164"/>
    </row>
    <row r="7" spans="1:8" x14ac:dyDescent="0.15">
      <c r="A7" s="145" t="s">
        <v>542</v>
      </c>
      <c r="B7" s="150"/>
      <c r="C7" s="151"/>
      <c r="D7" s="152">
        <v>67282</v>
      </c>
      <c r="E7" s="153"/>
      <c r="F7" s="154">
        <v>190274</v>
      </c>
      <c r="G7" s="155"/>
      <c r="H7" s="156"/>
    </row>
    <row r="8" spans="1:8" x14ac:dyDescent="0.15">
      <c r="A8" s="157"/>
      <c r="B8" s="158"/>
      <c r="C8" s="159"/>
      <c r="D8" s="160">
        <v>49313</v>
      </c>
      <c r="E8" s="161"/>
      <c r="F8" s="162">
        <v>88584</v>
      </c>
      <c r="G8" s="163"/>
      <c r="H8" s="164"/>
    </row>
    <row r="9" spans="1:8" x14ac:dyDescent="0.15">
      <c r="A9" s="145" t="s">
        <v>543</v>
      </c>
      <c r="B9" s="150"/>
      <c r="C9" s="151"/>
      <c r="D9" s="152">
        <v>90567</v>
      </c>
      <c r="E9" s="153"/>
      <c r="F9" s="154">
        <v>200194</v>
      </c>
      <c r="G9" s="155"/>
      <c r="H9" s="156"/>
    </row>
    <row r="10" spans="1:8" x14ac:dyDescent="0.15">
      <c r="A10" s="157"/>
      <c r="B10" s="158"/>
      <c r="C10" s="159"/>
      <c r="D10" s="160">
        <v>63219</v>
      </c>
      <c r="E10" s="161"/>
      <c r="F10" s="162">
        <v>106422</v>
      </c>
      <c r="G10" s="163"/>
      <c r="H10" s="164"/>
    </row>
    <row r="11" spans="1:8" x14ac:dyDescent="0.15">
      <c r="A11" s="145" t="s">
        <v>544</v>
      </c>
      <c r="B11" s="150"/>
      <c r="C11" s="151"/>
      <c r="D11" s="152">
        <v>118834</v>
      </c>
      <c r="E11" s="153"/>
      <c r="F11" s="154">
        <v>196914</v>
      </c>
      <c r="G11" s="155"/>
      <c r="H11" s="156"/>
    </row>
    <row r="12" spans="1:8" x14ac:dyDescent="0.15">
      <c r="A12" s="157"/>
      <c r="B12" s="158"/>
      <c r="C12" s="165"/>
      <c r="D12" s="160">
        <v>109288</v>
      </c>
      <c r="E12" s="161"/>
      <c r="F12" s="162">
        <v>98966</v>
      </c>
      <c r="G12" s="163"/>
      <c r="H12" s="164"/>
    </row>
    <row r="13" spans="1:8" x14ac:dyDescent="0.15">
      <c r="A13" s="145"/>
      <c r="B13" s="150"/>
      <c r="C13" s="166"/>
      <c r="D13" s="167">
        <v>87532</v>
      </c>
      <c r="E13" s="168"/>
      <c r="F13" s="169">
        <v>191550</v>
      </c>
      <c r="G13" s="170"/>
      <c r="H13" s="156"/>
    </row>
    <row r="14" spans="1:8" x14ac:dyDescent="0.15">
      <c r="A14" s="157"/>
      <c r="B14" s="158"/>
      <c r="C14" s="159"/>
      <c r="D14" s="160">
        <v>64103</v>
      </c>
      <c r="E14" s="161"/>
      <c r="F14" s="162">
        <v>91256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12.34</v>
      </c>
      <c r="C19" s="171">
        <f>ROUND(VALUE(SUBSTITUTE(実質収支比率等に係る経年分析!G$48,"▲","-")),2)</f>
        <v>13.02</v>
      </c>
      <c r="D19" s="171">
        <f>ROUND(VALUE(SUBSTITUTE(実質収支比率等に係る経年分析!H$48,"▲","-")),2)</f>
        <v>13.64</v>
      </c>
      <c r="E19" s="171">
        <f>ROUND(VALUE(SUBSTITUTE(実質収支比率等に係る経年分析!I$48,"▲","-")),2)</f>
        <v>14.42</v>
      </c>
      <c r="F19" s="171">
        <f>ROUND(VALUE(SUBSTITUTE(実質収支比率等に係る経年分析!J$48,"▲","-")),2)</f>
        <v>14.99</v>
      </c>
    </row>
    <row r="20" spans="1:11" x14ac:dyDescent="0.15">
      <c r="A20" s="171" t="s">
        <v>54</v>
      </c>
      <c r="B20" s="171">
        <f>ROUND(VALUE(SUBSTITUTE(実質収支比率等に係る経年分析!F$47,"▲","-")),2)</f>
        <v>57.66</v>
      </c>
      <c r="C20" s="171">
        <f>ROUND(VALUE(SUBSTITUTE(実質収支比率等に係る経年分析!G$47,"▲","-")),2)</f>
        <v>57.52</v>
      </c>
      <c r="D20" s="171">
        <f>ROUND(VALUE(SUBSTITUTE(実質収支比率等に係る経年分析!H$47,"▲","-")),2)</f>
        <v>56.29</v>
      </c>
      <c r="E20" s="171">
        <f>ROUND(VALUE(SUBSTITUTE(実質収支比率等に係る経年分析!I$47,"▲","-")),2)</f>
        <v>53.03</v>
      </c>
      <c r="F20" s="171">
        <f>ROUND(VALUE(SUBSTITUTE(実質収支比率等に係る経年分析!J$47,"▲","-")),2)</f>
        <v>58.6</v>
      </c>
    </row>
    <row r="21" spans="1:11" x14ac:dyDescent="0.15">
      <c r="A21" s="171" t="s">
        <v>55</v>
      </c>
      <c r="B21" s="171">
        <f>IF(ISNUMBER(VALUE(SUBSTITUTE(実質収支比率等に係る経年分析!F$49,"▲","-"))),ROUND(VALUE(SUBSTITUTE(実質収支比率等に係る経年分析!F$49,"▲","-")),2),NA())</f>
        <v>-78.47</v>
      </c>
      <c r="C21" s="171">
        <f>IF(ISNUMBER(VALUE(SUBSTITUTE(実質収支比率等に係る経年分析!G$49,"▲","-"))),ROUND(VALUE(SUBSTITUTE(実質収支比率等に係る経年分析!G$49,"▲","-")),2),NA())</f>
        <v>-5.4</v>
      </c>
      <c r="D21" s="171">
        <f>IF(ISNUMBER(VALUE(SUBSTITUTE(実質収支比率等に係る経年分析!H$49,"▲","-"))),ROUND(VALUE(SUBSTITUTE(実質収支比率等に係る経年分析!H$49,"▲","-")),2),NA())</f>
        <v>-8.14</v>
      </c>
      <c r="E21" s="171">
        <f>IF(ISNUMBER(VALUE(SUBSTITUTE(実質収支比率等に係る経年分析!I$49,"▲","-"))),ROUND(VALUE(SUBSTITUTE(実質収支比率等に係る経年分析!I$49,"▲","-")),2),NA())</f>
        <v>-4.84</v>
      </c>
      <c r="F21" s="171">
        <f>IF(ISNUMBER(VALUE(SUBSTITUTE(実質収支比率等に係る経年分析!J$49,"▲","-"))),ROUND(VALUE(SUBSTITUTE(実質収支比率等に係る経年分析!J$49,"▲","-")),2),NA())</f>
        <v>2.58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0.38</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0.55000000000000004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1.93</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377</v>
      </c>
      <c r="E42" s="173"/>
      <c r="F42" s="173"/>
      <c r="G42" s="173">
        <f>'実質公債費比率（分子）の構造'!L$52</f>
        <v>377</v>
      </c>
      <c r="H42" s="173"/>
      <c r="I42" s="173"/>
      <c r="J42" s="173">
        <f>'実質公債費比率（分子）の構造'!M$52</f>
        <v>358</v>
      </c>
      <c r="K42" s="173"/>
      <c r="L42" s="173"/>
      <c r="M42" s="173">
        <f>'実質公債費比率（分子）の構造'!N$52</f>
        <v>354</v>
      </c>
      <c r="N42" s="173"/>
      <c r="O42" s="173"/>
      <c r="P42" s="173">
        <f>'実質公債費比率（分子）の構造'!O$52</f>
        <v>352</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41</v>
      </c>
      <c r="C44" s="173"/>
      <c r="D44" s="173"/>
      <c r="E44" s="173">
        <f>'実質公債費比率（分子）の構造'!L$50</f>
        <v>41</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4</v>
      </c>
      <c r="C45" s="173"/>
      <c r="D45" s="173"/>
      <c r="E45" s="173">
        <f>'実質公債費比率（分子）の構造'!L$49</f>
        <v>4</v>
      </c>
      <c r="F45" s="173"/>
      <c r="G45" s="173"/>
      <c r="H45" s="173">
        <f>'実質公債費比率（分子）の構造'!M$49</f>
        <v>5</v>
      </c>
      <c r="I45" s="173"/>
      <c r="J45" s="173"/>
      <c r="K45" s="173">
        <f>'実質公債費比率（分子）の構造'!N$49</f>
        <v>7</v>
      </c>
      <c r="L45" s="173"/>
      <c r="M45" s="173"/>
      <c r="N45" s="173">
        <f>'実質公債費比率（分子）の構造'!O$49</f>
        <v>13</v>
      </c>
      <c r="O45" s="173"/>
      <c r="P45" s="173"/>
    </row>
    <row r="46" spans="1:16" x14ac:dyDescent="0.15">
      <c r="A46" s="173" t="s">
        <v>66</v>
      </c>
      <c r="B46" s="173">
        <f>'実質公債費比率（分子）の構造'!K$48</f>
        <v>207</v>
      </c>
      <c r="C46" s="173"/>
      <c r="D46" s="173"/>
      <c r="E46" s="173">
        <f>'実質公債費比率（分子）の構造'!L$48</f>
        <v>213</v>
      </c>
      <c r="F46" s="173"/>
      <c r="G46" s="173"/>
      <c r="H46" s="173">
        <f>'実質公債費比率（分子）の構造'!M$48</f>
        <v>207</v>
      </c>
      <c r="I46" s="173"/>
      <c r="J46" s="173"/>
      <c r="K46" s="173">
        <f>'実質公債費比率（分子）の構造'!N$48</f>
        <v>198</v>
      </c>
      <c r="L46" s="173"/>
      <c r="M46" s="173"/>
      <c r="N46" s="173">
        <f>'実質公債費比率（分子）の構造'!O$48</f>
        <v>198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272</v>
      </c>
      <c r="C49" s="173"/>
      <c r="D49" s="173"/>
      <c r="E49" s="173">
        <f>'実質公債費比率（分子）の構造'!L$45</f>
        <v>280</v>
      </c>
      <c r="F49" s="173"/>
      <c r="G49" s="173"/>
      <c r="H49" s="173">
        <f>'実質公債費比率（分子）の構造'!M$45</f>
        <v>298</v>
      </c>
      <c r="I49" s="173"/>
      <c r="J49" s="173"/>
      <c r="K49" s="173">
        <f>'実質公債費比率（分子）の構造'!N$45</f>
        <v>289</v>
      </c>
      <c r="L49" s="173"/>
      <c r="M49" s="173"/>
      <c r="N49" s="173">
        <f>'実質公債費比率（分子）の構造'!O$45</f>
        <v>264</v>
      </c>
      <c r="O49" s="173"/>
      <c r="P49" s="173"/>
    </row>
    <row r="50" spans="1:16" x14ac:dyDescent="0.15">
      <c r="A50" s="173" t="s">
        <v>70</v>
      </c>
      <c r="B50" s="173" t="e">
        <f>NA()</f>
        <v>#N/A</v>
      </c>
      <c r="C50" s="173">
        <f>IF(ISNUMBER('実質公債費比率（分子）の構造'!K$53),'実質公債費比率（分子）の構造'!K$53,NA())</f>
        <v>147</v>
      </c>
      <c r="D50" s="173" t="e">
        <f>NA()</f>
        <v>#N/A</v>
      </c>
      <c r="E50" s="173" t="e">
        <f>NA()</f>
        <v>#N/A</v>
      </c>
      <c r="F50" s="173">
        <f>IF(ISNUMBER('実質公債費比率（分子）の構造'!L$53),'実質公債費比率（分子）の構造'!L$53,NA())</f>
        <v>161</v>
      </c>
      <c r="G50" s="173" t="e">
        <f>NA()</f>
        <v>#N/A</v>
      </c>
      <c r="H50" s="173" t="e">
        <f>NA()</f>
        <v>#N/A</v>
      </c>
      <c r="I50" s="173">
        <f>IF(ISNUMBER('実質公債費比率（分子）の構造'!M$53),'実質公債費比率（分子）の構造'!M$53,NA())</f>
        <v>152</v>
      </c>
      <c r="J50" s="173" t="e">
        <f>NA()</f>
        <v>#N/A</v>
      </c>
      <c r="K50" s="173" t="e">
        <f>NA()</f>
        <v>#N/A</v>
      </c>
      <c r="L50" s="173">
        <f>IF(ISNUMBER('実質公債費比率（分子）の構造'!N$53),'実質公債費比率（分子）の構造'!N$53,NA())</f>
        <v>140</v>
      </c>
      <c r="M50" s="173" t="e">
        <f>NA()</f>
        <v>#N/A</v>
      </c>
      <c r="N50" s="173" t="e">
        <f>NA()</f>
        <v>#N/A</v>
      </c>
      <c r="O50" s="173">
        <f>IF(ISNUMBER('実質公債費比率（分子）の構造'!O$53),'実質公債費比率（分子）の構造'!O$53,NA())</f>
        <v>123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3977</v>
      </c>
      <c r="E56" s="172"/>
      <c r="F56" s="172"/>
      <c r="G56" s="172">
        <f>'将来負担比率（分子）の構造'!J$52</f>
        <v>3812</v>
      </c>
      <c r="H56" s="172"/>
      <c r="I56" s="172"/>
      <c r="J56" s="172">
        <f>'将来負担比率（分子）の構造'!K$52</f>
        <v>3673</v>
      </c>
      <c r="K56" s="172"/>
      <c r="L56" s="172"/>
      <c r="M56" s="172">
        <f>'将来負担比率（分子）の構造'!L$52</f>
        <v>3569</v>
      </c>
      <c r="N56" s="172"/>
      <c r="O56" s="172"/>
      <c r="P56" s="172">
        <f>'将来負担比率（分子）の構造'!M$52</f>
        <v>3489</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4837</v>
      </c>
      <c r="E58" s="172"/>
      <c r="F58" s="172"/>
      <c r="G58" s="172">
        <f>'将来負担比率（分子）の構造'!J$50</f>
        <v>4870</v>
      </c>
      <c r="H58" s="172"/>
      <c r="I58" s="172"/>
      <c r="J58" s="172">
        <f>'将来負担比率（分子）の構造'!K$50</f>
        <v>5056</v>
      </c>
      <c r="K58" s="172"/>
      <c r="L58" s="172"/>
      <c r="M58" s="172">
        <f>'将来負担比率（分子）の構造'!L$50</f>
        <v>5415</v>
      </c>
      <c r="N58" s="172"/>
      <c r="O58" s="172"/>
      <c r="P58" s="172">
        <f>'将来負担比率（分子）の構造'!M$50</f>
        <v>6333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719</v>
      </c>
      <c r="C62" s="172"/>
      <c r="D62" s="172"/>
      <c r="E62" s="172">
        <f>'将来負担比率（分子）の構造'!J$45</f>
        <v>764</v>
      </c>
      <c r="F62" s="172"/>
      <c r="G62" s="172"/>
      <c r="H62" s="172">
        <f>'将来負担比率（分子）の構造'!K$45</f>
        <v>709</v>
      </c>
      <c r="I62" s="172"/>
      <c r="J62" s="172"/>
      <c r="K62" s="172">
        <f>'将来負担比率（分子）の構造'!L$45</f>
        <v>743</v>
      </c>
      <c r="L62" s="172"/>
      <c r="M62" s="172"/>
      <c r="N62" s="172">
        <f>'将来負担比率（分子）の構造'!M$45</f>
        <v>670</v>
      </c>
      <c r="O62" s="172"/>
      <c r="P62" s="172"/>
    </row>
    <row r="63" spans="1:16" x14ac:dyDescent="0.15">
      <c r="A63" s="172" t="s">
        <v>34</v>
      </c>
      <c r="B63" s="172">
        <f>'将来負担比率（分子）の構造'!I$44</f>
        <v>135</v>
      </c>
      <c r="C63" s="172"/>
      <c r="D63" s="172"/>
      <c r="E63" s="172">
        <f>'将来負担比率（分子）の構造'!J$44</f>
        <v>136</v>
      </c>
      <c r="F63" s="172"/>
      <c r="G63" s="172"/>
      <c r="H63" s="172">
        <f>'将来負担比率（分子）の構造'!K$44</f>
        <v>132</v>
      </c>
      <c r="I63" s="172"/>
      <c r="J63" s="172"/>
      <c r="K63" s="172">
        <f>'将来負担比率（分子）の構造'!L$44</f>
        <v>117</v>
      </c>
      <c r="L63" s="172"/>
      <c r="M63" s="172"/>
      <c r="N63" s="172">
        <f>'将来負担比率（分子）の構造'!M$44</f>
        <v>108</v>
      </c>
      <c r="O63" s="172"/>
      <c r="P63" s="172"/>
    </row>
    <row r="64" spans="1:16" x14ac:dyDescent="0.15">
      <c r="A64" s="172" t="s">
        <v>33</v>
      </c>
      <c r="B64" s="172">
        <f>'将来負担比率（分子）の構造'!I$43</f>
        <v>2067</v>
      </c>
      <c r="C64" s="172"/>
      <c r="D64" s="172"/>
      <c r="E64" s="172">
        <f>'将来負担比率（分子）の構造'!J$43</f>
        <v>1901</v>
      </c>
      <c r="F64" s="172"/>
      <c r="G64" s="172"/>
      <c r="H64" s="172">
        <f>'将来負担比率（分子）の構造'!K$43</f>
        <v>1740</v>
      </c>
      <c r="I64" s="172"/>
      <c r="J64" s="172"/>
      <c r="K64" s="172">
        <f>'将来負担比率（分子）の構造'!L$43</f>
        <v>1550</v>
      </c>
      <c r="L64" s="172"/>
      <c r="M64" s="172"/>
      <c r="N64" s="172">
        <f>'将来負担比率（分子）の構造'!M$43</f>
        <v>1484</v>
      </c>
      <c r="O64" s="172"/>
      <c r="P64" s="172"/>
    </row>
    <row r="65" spans="1:16" x14ac:dyDescent="0.15">
      <c r="A65" s="172" t="s">
        <v>32</v>
      </c>
      <c r="B65" s="172">
        <f>'将来負担比率（分子）の構造'!I$42</f>
        <v>40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2796</v>
      </c>
      <c r="C66" s="172"/>
      <c r="D66" s="172"/>
      <c r="E66" s="172">
        <f>'将来負担比率（分子）の構造'!J$41</f>
        <v>2683</v>
      </c>
      <c r="F66" s="172"/>
      <c r="G66" s="172"/>
      <c r="H66" s="172">
        <f>'将来負担比率（分子）の構造'!K$41</f>
        <v>2644</v>
      </c>
      <c r="I66" s="172"/>
      <c r="J66" s="172"/>
      <c r="K66" s="172">
        <f>'将来負担比率（分子）の構造'!L$41</f>
        <v>2611</v>
      </c>
      <c r="L66" s="172"/>
      <c r="M66" s="172"/>
      <c r="N66" s="172">
        <f>'将来負担比率（分子）の構造'!M$41</f>
        <v>2884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1633</v>
      </c>
      <c r="C72" s="176">
        <f>基金残高に係る経年分析!G55</f>
        <v>1640</v>
      </c>
      <c r="D72" s="176">
        <f>基金残高に係る経年分析!H55</f>
        <v>1930</v>
      </c>
    </row>
    <row r="73" spans="1:16" x14ac:dyDescent="0.15">
      <c r="A73" s="175" t="s">
        <v>77</v>
      </c>
      <c r="B73" s="176">
        <f>基金残高に係る経年分析!F56</f>
        <v>324</v>
      </c>
      <c r="C73" s="176">
        <f>基金残高に係る経年分析!G56</f>
        <v>324</v>
      </c>
      <c r="D73" s="176">
        <f>基金残高に係る経年分析!H56</f>
        <v>324</v>
      </c>
    </row>
    <row r="74" spans="1:16" x14ac:dyDescent="0.15">
      <c r="A74" s="175" t="s">
        <v>78</v>
      </c>
      <c r="B74" s="176">
        <f>基金残高に係る経年分析!F57</f>
        <v>2935</v>
      </c>
      <c r="C74" s="176">
        <f>基金残高に係る経年分析!G57</f>
        <v>3287</v>
      </c>
      <c r="D74" s="176">
        <f>基金残高に係る経年分析!H57</f>
        <v>3880</v>
      </c>
    </row>
  </sheetData>
  <sheetProtection algorithmName="SHA-512" hashValue="TRxPYBiK/laL9SWEmUg9fGsf5Kex8bml7022bKEC6SNhmWZKbep7y3KG7vdOhAv6yn/daY70pqtm34EAmrqFxw==" saltValue="6nqxV9tv+dWt3hbqhABr6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B156D-6DDC-45F0-9D0C-F539EC00FC3F}">
  <sheetPr>
    <pageSetUpPr fitToPage="1"/>
  </sheetPr>
  <dimension ref="B1:EM50"/>
  <sheetViews>
    <sheetView showGridLines="0" workbookViewId="0">
      <selection activeCell="B44" sqref="B44:Q44"/>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211</v>
      </c>
      <c r="DI1" s="714"/>
      <c r="DJ1" s="714"/>
      <c r="DK1" s="714"/>
      <c r="DL1" s="714"/>
      <c r="DM1" s="714"/>
      <c r="DN1" s="715"/>
      <c r="DO1" s="211"/>
      <c r="DP1" s="713" t="s">
        <v>212</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215</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216</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217</v>
      </c>
      <c r="S4" s="676"/>
      <c r="T4" s="676"/>
      <c r="U4" s="676"/>
      <c r="V4" s="676"/>
      <c r="W4" s="676"/>
      <c r="X4" s="676"/>
      <c r="Y4" s="677"/>
      <c r="Z4" s="675" t="s">
        <v>218</v>
      </c>
      <c r="AA4" s="676"/>
      <c r="AB4" s="676"/>
      <c r="AC4" s="677"/>
      <c r="AD4" s="675" t="s">
        <v>219</v>
      </c>
      <c r="AE4" s="676"/>
      <c r="AF4" s="676"/>
      <c r="AG4" s="676"/>
      <c r="AH4" s="676"/>
      <c r="AI4" s="676"/>
      <c r="AJ4" s="676"/>
      <c r="AK4" s="677"/>
      <c r="AL4" s="675" t="s">
        <v>218</v>
      </c>
      <c r="AM4" s="676"/>
      <c r="AN4" s="676"/>
      <c r="AO4" s="677"/>
      <c r="AP4" s="716" t="s">
        <v>220</v>
      </c>
      <c r="AQ4" s="716"/>
      <c r="AR4" s="716"/>
      <c r="AS4" s="716"/>
      <c r="AT4" s="716"/>
      <c r="AU4" s="716"/>
      <c r="AV4" s="716"/>
      <c r="AW4" s="716"/>
      <c r="AX4" s="716"/>
      <c r="AY4" s="716"/>
      <c r="AZ4" s="716"/>
      <c r="BA4" s="716"/>
      <c r="BB4" s="716"/>
      <c r="BC4" s="716"/>
      <c r="BD4" s="716"/>
      <c r="BE4" s="716"/>
      <c r="BF4" s="716"/>
      <c r="BG4" s="716" t="s">
        <v>221</v>
      </c>
      <c r="BH4" s="716"/>
      <c r="BI4" s="716"/>
      <c r="BJ4" s="716"/>
      <c r="BK4" s="716"/>
      <c r="BL4" s="716"/>
      <c r="BM4" s="716"/>
      <c r="BN4" s="716"/>
      <c r="BO4" s="716" t="s">
        <v>218</v>
      </c>
      <c r="BP4" s="716"/>
      <c r="BQ4" s="716"/>
      <c r="BR4" s="716"/>
      <c r="BS4" s="716" t="s">
        <v>222</v>
      </c>
      <c r="BT4" s="716"/>
      <c r="BU4" s="716"/>
      <c r="BV4" s="716"/>
      <c r="BW4" s="716"/>
      <c r="BX4" s="716"/>
      <c r="BY4" s="716"/>
      <c r="BZ4" s="716"/>
      <c r="CA4" s="716"/>
      <c r="CB4" s="716"/>
      <c r="CD4" s="675" t="s">
        <v>223</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224</v>
      </c>
      <c r="C5" s="673"/>
      <c r="D5" s="673"/>
      <c r="E5" s="673"/>
      <c r="F5" s="673"/>
      <c r="G5" s="673"/>
      <c r="H5" s="673"/>
      <c r="I5" s="673"/>
      <c r="J5" s="673"/>
      <c r="K5" s="673"/>
      <c r="L5" s="673"/>
      <c r="M5" s="673"/>
      <c r="N5" s="673"/>
      <c r="O5" s="673"/>
      <c r="P5" s="673"/>
      <c r="Q5" s="674"/>
      <c r="R5" s="669">
        <v>1243639</v>
      </c>
      <c r="S5" s="670"/>
      <c r="T5" s="670"/>
      <c r="U5" s="670"/>
      <c r="V5" s="670"/>
      <c r="W5" s="670"/>
      <c r="X5" s="670"/>
      <c r="Y5" s="698"/>
      <c r="Z5" s="711">
        <v>17.899999999999999</v>
      </c>
      <c r="AA5" s="711"/>
      <c r="AB5" s="711"/>
      <c r="AC5" s="711"/>
      <c r="AD5" s="712">
        <v>1243639</v>
      </c>
      <c r="AE5" s="712"/>
      <c r="AF5" s="712"/>
      <c r="AG5" s="712"/>
      <c r="AH5" s="712"/>
      <c r="AI5" s="712"/>
      <c r="AJ5" s="712"/>
      <c r="AK5" s="712"/>
      <c r="AL5" s="699">
        <v>37.799999999999997</v>
      </c>
      <c r="AM5" s="685"/>
      <c r="AN5" s="685"/>
      <c r="AO5" s="700"/>
      <c r="AP5" s="672" t="s">
        <v>225</v>
      </c>
      <c r="AQ5" s="673"/>
      <c r="AR5" s="673"/>
      <c r="AS5" s="673"/>
      <c r="AT5" s="673"/>
      <c r="AU5" s="673"/>
      <c r="AV5" s="673"/>
      <c r="AW5" s="673"/>
      <c r="AX5" s="673"/>
      <c r="AY5" s="673"/>
      <c r="AZ5" s="673"/>
      <c r="BA5" s="673"/>
      <c r="BB5" s="673"/>
      <c r="BC5" s="673"/>
      <c r="BD5" s="673"/>
      <c r="BE5" s="673"/>
      <c r="BF5" s="674"/>
      <c r="BG5" s="622">
        <v>1243490</v>
      </c>
      <c r="BH5" s="623"/>
      <c r="BI5" s="623"/>
      <c r="BJ5" s="623"/>
      <c r="BK5" s="623"/>
      <c r="BL5" s="623"/>
      <c r="BM5" s="623"/>
      <c r="BN5" s="624"/>
      <c r="BO5" s="648">
        <v>100</v>
      </c>
      <c r="BP5" s="648"/>
      <c r="BQ5" s="648"/>
      <c r="BR5" s="648"/>
      <c r="BS5" s="649" t="s">
        <v>124</v>
      </c>
      <c r="BT5" s="649"/>
      <c r="BU5" s="649"/>
      <c r="BV5" s="649"/>
      <c r="BW5" s="649"/>
      <c r="BX5" s="649"/>
      <c r="BY5" s="649"/>
      <c r="BZ5" s="649"/>
      <c r="CA5" s="649"/>
      <c r="CB5" s="694"/>
      <c r="CD5" s="675" t="s">
        <v>220</v>
      </c>
      <c r="CE5" s="676"/>
      <c r="CF5" s="676"/>
      <c r="CG5" s="676"/>
      <c r="CH5" s="676"/>
      <c r="CI5" s="676"/>
      <c r="CJ5" s="676"/>
      <c r="CK5" s="676"/>
      <c r="CL5" s="676"/>
      <c r="CM5" s="676"/>
      <c r="CN5" s="676"/>
      <c r="CO5" s="676"/>
      <c r="CP5" s="676"/>
      <c r="CQ5" s="677"/>
      <c r="CR5" s="675" t="s">
        <v>226</v>
      </c>
      <c r="CS5" s="676"/>
      <c r="CT5" s="676"/>
      <c r="CU5" s="676"/>
      <c r="CV5" s="676"/>
      <c r="CW5" s="676"/>
      <c r="CX5" s="676"/>
      <c r="CY5" s="677"/>
      <c r="CZ5" s="675" t="s">
        <v>218</v>
      </c>
      <c r="DA5" s="676"/>
      <c r="DB5" s="676"/>
      <c r="DC5" s="677"/>
      <c r="DD5" s="675" t="s">
        <v>227</v>
      </c>
      <c r="DE5" s="676"/>
      <c r="DF5" s="676"/>
      <c r="DG5" s="676"/>
      <c r="DH5" s="676"/>
      <c r="DI5" s="676"/>
      <c r="DJ5" s="676"/>
      <c r="DK5" s="676"/>
      <c r="DL5" s="676"/>
      <c r="DM5" s="676"/>
      <c r="DN5" s="676"/>
      <c r="DO5" s="676"/>
      <c r="DP5" s="677"/>
      <c r="DQ5" s="675" t="s">
        <v>228</v>
      </c>
      <c r="DR5" s="676"/>
      <c r="DS5" s="676"/>
      <c r="DT5" s="676"/>
      <c r="DU5" s="676"/>
      <c r="DV5" s="676"/>
      <c r="DW5" s="676"/>
      <c r="DX5" s="676"/>
      <c r="DY5" s="676"/>
      <c r="DZ5" s="676"/>
      <c r="EA5" s="676"/>
      <c r="EB5" s="676"/>
      <c r="EC5" s="677"/>
    </row>
    <row r="6" spans="2:143" ht="11.25" customHeight="1" x14ac:dyDescent="0.15">
      <c r="B6" s="619" t="s">
        <v>229</v>
      </c>
      <c r="C6" s="620"/>
      <c r="D6" s="620"/>
      <c r="E6" s="620"/>
      <c r="F6" s="620"/>
      <c r="G6" s="620"/>
      <c r="H6" s="620"/>
      <c r="I6" s="620"/>
      <c r="J6" s="620"/>
      <c r="K6" s="620"/>
      <c r="L6" s="620"/>
      <c r="M6" s="620"/>
      <c r="N6" s="620"/>
      <c r="O6" s="620"/>
      <c r="P6" s="620"/>
      <c r="Q6" s="621"/>
      <c r="R6" s="622">
        <v>117392</v>
      </c>
      <c r="S6" s="623"/>
      <c r="T6" s="623"/>
      <c r="U6" s="623"/>
      <c r="V6" s="623"/>
      <c r="W6" s="623"/>
      <c r="X6" s="623"/>
      <c r="Y6" s="624"/>
      <c r="Z6" s="648">
        <v>1.7</v>
      </c>
      <c r="AA6" s="648"/>
      <c r="AB6" s="648"/>
      <c r="AC6" s="648"/>
      <c r="AD6" s="649">
        <v>117392</v>
      </c>
      <c r="AE6" s="649"/>
      <c r="AF6" s="649"/>
      <c r="AG6" s="649"/>
      <c r="AH6" s="649"/>
      <c r="AI6" s="649"/>
      <c r="AJ6" s="649"/>
      <c r="AK6" s="649"/>
      <c r="AL6" s="625">
        <v>3.6</v>
      </c>
      <c r="AM6" s="626"/>
      <c r="AN6" s="626"/>
      <c r="AO6" s="650"/>
      <c r="AP6" s="619" t="s">
        <v>230</v>
      </c>
      <c r="AQ6" s="620"/>
      <c r="AR6" s="620"/>
      <c r="AS6" s="620"/>
      <c r="AT6" s="620"/>
      <c r="AU6" s="620"/>
      <c r="AV6" s="620"/>
      <c r="AW6" s="620"/>
      <c r="AX6" s="620"/>
      <c r="AY6" s="620"/>
      <c r="AZ6" s="620"/>
      <c r="BA6" s="620"/>
      <c r="BB6" s="620"/>
      <c r="BC6" s="620"/>
      <c r="BD6" s="620"/>
      <c r="BE6" s="620"/>
      <c r="BF6" s="621"/>
      <c r="BG6" s="622">
        <v>1243490</v>
      </c>
      <c r="BH6" s="623"/>
      <c r="BI6" s="623"/>
      <c r="BJ6" s="623"/>
      <c r="BK6" s="623"/>
      <c r="BL6" s="623"/>
      <c r="BM6" s="623"/>
      <c r="BN6" s="624"/>
      <c r="BO6" s="648">
        <v>100</v>
      </c>
      <c r="BP6" s="648"/>
      <c r="BQ6" s="648"/>
      <c r="BR6" s="648"/>
      <c r="BS6" s="649" t="s">
        <v>124</v>
      </c>
      <c r="BT6" s="649"/>
      <c r="BU6" s="649"/>
      <c r="BV6" s="649"/>
      <c r="BW6" s="649"/>
      <c r="BX6" s="649"/>
      <c r="BY6" s="649"/>
      <c r="BZ6" s="649"/>
      <c r="CA6" s="649"/>
      <c r="CB6" s="694"/>
      <c r="CD6" s="672" t="s">
        <v>231</v>
      </c>
      <c r="CE6" s="673"/>
      <c r="CF6" s="673"/>
      <c r="CG6" s="673"/>
      <c r="CH6" s="673"/>
      <c r="CI6" s="673"/>
      <c r="CJ6" s="673"/>
      <c r="CK6" s="673"/>
      <c r="CL6" s="673"/>
      <c r="CM6" s="673"/>
      <c r="CN6" s="673"/>
      <c r="CO6" s="673"/>
      <c r="CP6" s="673"/>
      <c r="CQ6" s="674"/>
      <c r="CR6" s="622">
        <v>72272</v>
      </c>
      <c r="CS6" s="623"/>
      <c r="CT6" s="623"/>
      <c r="CU6" s="623"/>
      <c r="CV6" s="623"/>
      <c r="CW6" s="623"/>
      <c r="CX6" s="623"/>
      <c r="CY6" s="624"/>
      <c r="CZ6" s="699">
        <v>1.1000000000000001</v>
      </c>
      <c r="DA6" s="685"/>
      <c r="DB6" s="685"/>
      <c r="DC6" s="701"/>
      <c r="DD6" s="628" t="s">
        <v>124</v>
      </c>
      <c r="DE6" s="623"/>
      <c r="DF6" s="623"/>
      <c r="DG6" s="623"/>
      <c r="DH6" s="623"/>
      <c r="DI6" s="623"/>
      <c r="DJ6" s="623"/>
      <c r="DK6" s="623"/>
      <c r="DL6" s="623"/>
      <c r="DM6" s="623"/>
      <c r="DN6" s="623"/>
      <c r="DO6" s="623"/>
      <c r="DP6" s="624"/>
      <c r="DQ6" s="628">
        <v>72272</v>
      </c>
      <c r="DR6" s="623"/>
      <c r="DS6" s="623"/>
      <c r="DT6" s="623"/>
      <c r="DU6" s="623"/>
      <c r="DV6" s="623"/>
      <c r="DW6" s="623"/>
      <c r="DX6" s="623"/>
      <c r="DY6" s="623"/>
      <c r="DZ6" s="623"/>
      <c r="EA6" s="623"/>
      <c r="EB6" s="623"/>
      <c r="EC6" s="660"/>
    </row>
    <row r="7" spans="2:143" ht="11.25" customHeight="1" x14ac:dyDescent="0.15">
      <c r="B7" s="619" t="s">
        <v>232</v>
      </c>
      <c r="C7" s="620"/>
      <c r="D7" s="620"/>
      <c r="E7" s="620"/>
      <c r="F7" s="620"/>
      <c r="G7" s="620"/>
      <c r="H7" s="620"/>
      <c r="I7" s="620"/>
      <c r="J7" s="620"/>
      <c r="K7" s="620"/>
      <c r="L7" s="620"/>
      <c r="M7" s="620"/>
      <c r="N7" s="620"/>
      <c r="O7" s="620"/>
      <c r="P7" s="620"/>
      <c r="Q7" s="621"/>
      <c r="R7" s="622">
        <v>642</v>
      </c>
      <c r="S7" s="623"/>
      <c r="T7" s="623"/>
      <c r="U7" s="623"/>
      <c r="V7" s="623"/>
      <c r="W7" s="623"/>
      <c r="X7" s="623"/>
      <c r="Y7" s="624"/>
      <c r="Z7" s="648">
        <v>0</v>
      </c>
      <c r="AA7" s="648"/>
      <c r="AB7" s="648"/>
      <c r="AC7" s="648"/>
      <c r="AD7" s="649">
        <v>642</v>
      </c>
      <c r="AE7" s="649"/>
      <c r="AF7" s="649"/>
      <c r="AG7" s="649"/>
      <c r="AH7" s="649"/>
      <c r="AI7" s="649"/>
      <c r="AJ7" s="649"/>
      <c r="AK7" s="649"/>
      <c r="AL7" s="625">
        <v>0</v>
      </c>
      <c r="AM7" s="626"/>
      <c r="AN7" s="626"/>
      <c r="AO7" s="650"/>
      <c r="AP7" s="619" t="s">
        <v>233</v>
      </c>
      <c r="AQ7" s="620"/>
      <c r="AR7" s="620"/>
      <c r="AS7" s="620"/>
      <c r="AT7" s="620"/>
      <c r="AU7" s="620"/>
      <c r="AV7" s="620"/>
      <c r="AW7" s="620"/>
      <c r="AX7" s="620"/>
      <c r="AY7" s="620"/>
      <c r="AZ7" s="620"/>
      <c r="BA7" s="620"/>
      <c r="BB7" s="620"/>
      <c r="BC7" s="620"/>
      <c r="BD7" s="620"/>
      <c r="BE7" s="620"/>
      <c r="BF7" s="621"/>
      <c r="BG7" s="622">
        <v>446815</v>
      </c>
      <c r="BH7" s="623"/>
      <c r="BI7" s="623"/>
      <c r="BJ7" s="623"/>
      <c r="BK7" s="623"/>
      <c r="BL7" s="623"/>
      <c r="BM7" s="623"/>
      <c r="BN7" s="624"/>
      <c r="BO7" s="648">
        <v>35.9</v>
      </c>
      <c r="BP7" s="648"/>
      <c r="BQ7" s="648"/>
      <c r="BR7" s="648"/>
      <c r="BS7" s="649" t="s">
        <v>124</v>
      </c>
      <c r="BT7" s="649"/>
      <c r="BU7" s="649"/>
      <c r="BV7" s="649"/>
      <c r="BW7" s="649"/>
      <c r="BX7" s="649"/>
      <c r="BY7" s="649"/>
      <c r="BZ7" s="649"/>
      <c r="CA7" s="649"/>
      <c r="CB7" s="694"/>
      <c r="CD7" s="619" t="s">
        <v>234</v>
      </c>
      <c r="CE7" s="620"/>
      <c r="CF7" s="620"/>
      <c r="CG7" s="620"/>
      <c r="CH7" s="620"/>
      <c r="CI7" s="620"/>
      <c r="CJ7" s="620"/>
      <c r="CK7" s="620"/>
      <c r="CL7" s="620"/>
      <c r="CM7" s="620"/>
      <c r="CN7" s="620"/>
      <c r="CO7" s="620"/>
      <c r="CP7" s="620"/>
      <c r="CQ7" s="621"/>
      <c r="CR7" s="622">
        <v>2634516</v>
      </c>
      <c r="CS7" s="623"/>
      <c r="CT7" s="623"/>
      <c r="CU7" s="623"/>
      <c r="CV7" s="623"/>
      <c r="CW7" s="623"/>
      <c r="CX7" s="623"/>
      <c r="CY7" s="624"/>
      <c r="CZ7" s="648">
        <v>41.4</v>
      </c>
      <c r="DA7" s="648"/>
      <c r="DB7" s="648"/>
      <c r="DC7" s="648"/>
      <c r="DD7" s="628">
        <v>402005</v>
      </c>
      <c r="DE7" s="623"/>
      <c r="DF7" s="623"/>
      <c r="DG7" s="623"/>
      <c r="DH7" s="623"/>
      <c r="DI7" s="623"/>
      <c r="DJ7" s="623"/>
      <c r="DK7" s="623"/>
      <c r="DL7" s="623"/>
      <c r="DM7" s="623"/>
      <c r="DN7" s="623"/>
      <c r="DO7" s="623"/>
      <c r="DP7" s="624"/>
      <c r="DQ7" s="628">
        <v>659573</v>
      </c>
      <c r="DR7" s="623"/>
      <c r="DS7" s="623"/>
      <c r="DT7" s="623"/>
      <c r="DU7" s="623"/>
      <c r="DV7" s="623"/>
      <c r="DW7" s="623"/>
      <c r="DX7" s="623"/>
      <c r="DY7" s="623"/>
      <c r="DZ7" s="623"/>
      <c r="EA7" s="623"/>
      <c r="EB7" s="623"/>
      <c r="EC7" s="660"/>
    </row>
    <row r="8" spans="2:143" ht="11.25" customHeight="1" x14ac:dyDescent="0.15">
      <c r="B8" s="619" t="s">
        <v>235</v>
      </c>
      <c r="C8" s="620"/>
      <c r="D8" s="620"/>
      <c r="E8" s="620"/>
      <c r="F8" s="620"/>
      <c r="G8" s="620"/>
      <c r="H8" s="620"/>
      <c r="I8" s="620"/>
      <c r="J8" s="620"/>
      <c r="K8" s="620"/>
      <c r="L8" s="620"/>
      <c r="M8" s="620"/>
      <c r="N8" s="620"/>
      <c r="O8" s="620"/>
      <c r="P8" s="620"/>
      <c r="Q8" s="621"/>
      <c r="R8" s="622">
        <v>5138</v>
      </c>
      <c r="S8" s="623"/>
      <c r="T8" s="623"/>
      <c r="U8" s="623"/>
      <c r="V8" s="623"/>
      <c r="W8" s="623"/>
      <c r="X8" s="623"/>
      <c r="Y8" s="624"/>
      <c r="Z8" s="648">
        <v>0.1</v>
      </c>
      <c r="AA8" s="648"/>
      <c r="AB8" s="648"/>
      <c r="AC8" s="648"/>
      <c r="AD8" s="649">
        <v>5138</v>
      </c>
      <c r="AE8" s="649"/>
      <c r="AF8" s="649"/>
      <c r="AG8" s="649"/>
      <c r="AH8" s="649"/>
      <c r="AI8" s="649"/>
      <c r="AJ8" s="649"/>
      <c r="AK8" s="649"/>
      <c r="AL8" s="625">
        <v>0.2</v>
      </c>
      <c r="AM8" s="626"/>
      <c r="AN8" s="626"/>
      <c r="AO8" s="650"/>
      <c r="AP8" s="619" t="s">
        <v>236</v>
      </c>
      <c r="AQ8" s="620"/>
      <c r="AR8" s="620"/>
      <c r="AS8" s="620"/>
      <c r="AT8" s="620"/>
      <c r="AU8" s="620"/>
      <c r="AV8" s="620"/>
      <c r="AW8" s="620"/>
      <c r="AX8" s="620"/>
      <c r="AY8" s="620"/>
      <c r="AZ8" s="620"/>
      <c r="BA8" s="620"/>
      <c r="BB8" s="620"/>
      <c r="BC8" s="620"/>
      <c r="BD8" s="620"/>
      <c r="BE8" s="620"/>
      <c r="BF8" s="621"/>
      <c r="BG8" s="622">
        <v>12484</v>
      </c>
      <c r="BH8" s="623"/>
      <c r="BI8" s="623"/>
      <c r="BJ8" s="623"/>
      <c r="BK8" s="623"/>
      <c r="BL8" s="623"/>
      <c r="BM8" s="623"/>
      <c r="BN8" s="624"/>
      <c r="BO8" s="648">
        <v>1</v>
      </c>
      <c r="BP8" s="648"/>
      <c r="BQ8" s="648"/>
      <c r="BR8" s="648"/>
      <c r="BS8" s="649" t="s">
        <v>124</v>
      </c>
      <c r="BT8" s="649"/>
      <c r="BU8" s="649"/>
      <c r="BV8" s="649"/>
      <c r="BW8" s="649"/>
      <c r="BX8" s="649"/>
      <c r="BY8" s="649"/>
      <c r="BZ8" s="649"/>
      <c r="CA8" s="649"/>
      <c r="CB8" s="694"/>
      <c r="CD8" s="619" t="s">
        <v>237</v>
      </c>
      <c r="CE8" s="620"/>
      <c r="CF8" s="620"/>
      <c r="CG8" s="620"/>
      <c r="CH8" s="620"/>
      <c r="CI8" s="620"/>
      <c r="CJ8" s="620"/>
      <c r="CK8" s="620"/>
      <c r="CL8" s="620"/>
      <c r="CM8" s="620"/>
      <c r="CN8" s="620"/>
      <c r="CO8" s="620"/>
      <c r="CP8" s="620"/>
      <c r="CQ8" s="621"/>
      <c r="CR8" s="622">
        <v>1271727</v>
      </c>
      <c r="CS8" s="623"/>
      <c r="CT8" s="623"/>
      <c r="CU8" s="623"/>
      <c r="CV8" s="623"/>
      <c r="CW8" s="623"/>
      <c r="CX8" s="623"/>
      <c r="CY8" s="624"/>
      <c r="CZ8" s="648">
        <v>20</v>
      </c>
      <c r="DA8" s="648"/>
      <c r="DB8" s="648"/>
      <c r="DC8" s="648"/>
      <c r="DD8" s="628">
        <v>6291</v>
      </c>
      <c r="DE8" s="623"/>
      <c r="DF8" s="623"/>
      <c r="DG8" s="623"/>
      <c r="DH8" s="623"/>
      <c r="DI8" s="623"/>
      <c r="DJ8" s="623"/>
      <c r="DK8" s="623"/>
      <c r="DL8" s="623"/>
      <c r="DM8" s="623"/>
      <c r="DN8" s="623"/>
      <c r="DO8" s="623"/>
      <c r="DP8" s="624"/>
      <c r="DQ8" s="628">
        <v>703965</v>
      </c>
      <c r="DR8" s="623"/>
      <c r="DS8" s="623"/>
      <c r="DT8" s="623"/>
      <c r="DU8" s="623"/>
      <c r="DV8" s="623"/>
      <c r="DW8" s="623"/>
      <c r="DX8" s="623"/>
      <c r="DY8" s="623"/>
      <c r="DZ8" s="623"/>
      <c r="EA8" s="623"/>
      <c r="EB8" s="623"/>
      <c r="EC8" s="660"/>
    </row>
    <row r="9" spans="2:143" ht="11.25" customHeight="1" x14ac:dyDescent="0.15">
      <c r="B9" s="619" t="s">
        <v>238</v>
      </c>
      <c r="C9" s="620"/>
      <c r="D9" s="620"/>
      <c r="E9" s="620"/>
      <c r="F9" s="620"/>
      <c r="G9" s="620"/>
      <c r="H9" s="620"/>
      <c r="I9" s="620"/>
      <c r="J9" s="620"/>
      <c r="K9" s="620"/>
      <c r="L9" s="620"/>
      <c r="M9" s="620"/>
      <c r="N9" s="620"/>
      <c r="O9" s="620"/>
      <c r="P9" s="620"/>
      <c r="Q9" s="621"/>
      <c r="R9" s="622">
        <v>5654</v>
      </c>
      <c r="S9" s="623"/>
      <c r="T9" s="623"/>
      <c r="U9" s="623"/>
      <c r="V9" s="623"/>
      <c r="W9" s="623"/>
      <c r="X9" s="623"/>
      <c r="Y9" s="624"/>
      <c r="Z9" s="648">
        <v>0.1</v>
      </c>
      <c r="AA9" s="648"/>
      <c r="AB9" s="648"/>
      <c r="AC9" s="648"/>
      <c r="AD9" s="649">
        <v>5654</v>
      </c>
      <c r="AE9" s="649"/>
      <c r="AF9" s="649"/>
      <c r="AG9" s="649"/>
      <c r="AH9" s="649"/>
      <c r="AI9" s="649"/>
      <c r="AJ9" s="649"/>
      <c r="AK9" s="649"/>
      <c r="AL9" s="625">
        <v>0.2</v>
      </c>
      <c r="AM9" s="626"/>
      <c r="AN9" s="626"/>
      <c r="AO9" s="650"/>
      <c r="AP9" s="619" t="s">
        <v>239</v>
      </c>
      <c r="AQ9" s="620"/>
      <c r="AR9" s="620"/>
      <c r="AS9" s="620"/>
      <c r="AT9" s="620"/>
      <c r="AU9" s="620"/>
      <c r="AV9" s="620"/>
      <c r="AW9" s="620"/>
      <c r="AX9" s="620"/>
      <c r="AY9" s="620"/>
      <c r="AZ9" s="620"/>
      <c r="BA9" s="620"/>
      <c r="BB9" s="620"/>
      <c r="BC9" s="620"/>
      <c r="BD9" s="620"/>
      <c r="BE9" s="620"/>
      <c r="BF9" s="621"/>
      <c r="BG9" s="622">
        <v>332036</v>
      </c>
      <c r="BH9" s="623"/>
      <c r="BI9" s="623"/>
      <c r="BJ9" s="623"/>
      <c r="BK9" s="623"/>
      <c r="BL9" s="623"/>
      <c r="BM9" s="623"/>
      <c r="BN9" s="624"/>
      <c r="BO9" s="648">
        <v>26.7</v>
      </c>
      <c r="BP9" s="648"/>
      <c r="BQ9" s="648"/>
      <c r="BR9" s="648"/>
      <c r="BS9" s="649" t="s">
        <v>124</v>
      </c>
      <c r="BT9" s="649"/>
      <c r="BU9" s="649"/>
      <c r="BV9" s="649"/>
      <c r="BW9" s="649"/>
      <c r="BX9" s="649"/>
      <c r="BY9" s="649"/>
      <c r="BZ9" s="649"/>
      <c r="CA9" s="649"/>
      <c r="CB9" s="694"/>
      <c r="CD9" s="619" t="s">
        <v>240</v>
      </c>
      <c r="CE9" s="620"/>
      <c r="CF9" s="620"/>
      <c r="CG9" s="620"/>
      <c r="CH9" s="620"/>
      <c r="CI9" s="620"/>
      <c r="CJ9" s="620"/>
      <c r="CK9" s="620"/>
      <c r="CL9" s="620"/>
      <c r="CM9" s="620"/>
      <c r="CN9" s="620"/>
      <c r="CO9" s="620"/>
      <c r="CP9" s="620"/>
      <c r="CQ9" s="621"/>
      <c r="CR9" s="622">
        <v>260552</v>
      </c>
      <c r="CS9" s="623"/>
      <c r="CT9" s="623"/>
      <c r="CU9" s="623"/>
      <c r="CV9" s="623"/>
      <c r="CW9" s="623"/>
      <c r="CX9" s="623"/>
      <c r="CY9" s="624"/>
      <c r="CZ9" s="648">
        <v>4.0999999999999996</v>
      </c>
      <c r="DA9" s="648"/>
      <c r="DB9" s="648"/>
      <c r="DC9" s="648"/>
      <c r="DD9" s="628" t="s">
        <v>124</v>
      </c>
      <c r="DE9" s="623"/>
      <c r="DF9" s="623"/>
      <c r="DG9" s="623"/>
      <c r="DH9" s="623"/>
      <c r="DI9" s="623"/>
      <c r="DJ9" s="623"/>
      <c r="DK9" s="623"/>
      <c r="DL9" s="623"/>
      <c r="DM9" s="623"/>
      <c r="DN9" s="623"/>
      <c r="DO9" s="623"/>
      <c r="DP9" s="624"/>
      <c r="DQ9" s="628">
        <v>203180</v>
      </c>
      <c r="DR9" s="623"/>
      <c r="DS9" s="623"/>
      <c r="DT9" s="623"/>
      <c r="DU9" s="623"/>
      <c r="DV9" s="623"/>
      <c r="DW9" s="623"/>
      <c r="DX9" s="623"/>
      <c r="DY9" s="623"/>
      <c r="DZ9" s="623"/>
      <c r="EA9" s="623"/>
      <c r="EB9" s="623"/>
      <c r="EC9" s="660"/>
    </row>
    <row r="10" spans="2:143" ht="11.25" customHeight="1" x14ac:dyDescent="0.15">
      <c r="B10" s="619" t="s">
        <v>241</v>
      </c>
      <c r="C10" s="620"/>
      <c r="D10" s="620"/>
      <c r="E10" s="620"/>
      <c r="F10" s="620"/>
      <c r="G10" s="620"/>
      <c r="H10" s="620"/>
      <c r="I10" s="620"/>
      <c r="J10" s="620"/>
      <c r="K10" s="620"/>
      <c r="L10" s="620"/>
      <c r="M10" s="620"/>
      <c r="N10" s="620"/>
      <c r="O10" s="620"/>
      <c r="P10" s="620"/>
      <c r="Q10" s="621"/>
      <c r="R10" s="622" t="s">
        <v>124</v>
      </c>
      <c r="S10" s="623"/>
      <c r="T10" s="623"/>
      <c r="U10" s="623"/>
      <c r="V10" s="623"/>
      <c r="W10" s="623"/>
      <c r="X10" s="623"/>
      <c r="Y10" s="624"/>
      <c r="Z10" s="648" t="s">
        <v>124</v>
      </c>
      <c r="AA10" s="648"/>
      <c r="AB10" s="648"/>
      <c r="AC10" s="648"/>
      <c r="AD10" s="649" t="s">
        <v>124</v>
      </c>
      <c r="AE10" s="649"/>
      <c r="AF10" s="649"/>
      <c r="AG10" s="649"/>
      <c r="AH10" s="649"/>
      <c r="AI10" s="649"/>
      <c r="AJ10" s="649"/>
      <c r="AK10" s="649"/>
      <c r="AL10" s="625" t="s">
        <v>124</v>
      </c>
      <c r="AM10" s="626"/>
      <c r="AN10" s="626"/>
      <c r="AO10" s="650"/>
      <c r="AP10" s="619" t="s">
        <v>242</v>
      </c>
      <c r="AQ10" s="620"/>
      <c r="AR10" s="620"/>
      <c r="AS10" s="620"/>
      <c r="AT10" s="620"/>
      <c r="AU10" s="620"/>
      <c r="AV10" s="620"/>
      <c r="AW10" s="620"/>
      <c r="AX10" s="620"/>
      <c r="AY10" s="620"/>
      <c r="AZ10" s="620"/>
      <c r="BA10" s="620"/>
      <c r="BB10" s="620"/>
      <c r="BC10" s="620"/>
      <c r="BD10" s="620"/>
      <c r="BE10" s="620"/>
      <c r="BF10" s="621"/>
      <c r="BG10" s="622">
        <v>20103</v>
      </c>
      <c r="BH10" s="623"/>
      <c r="BI10" s="623"/>
      <c r="BJ10" s="623"/>
      <c r="BK10" s="623"/>
      <c r="BL10" s="623"/>
      <c r="BM10" s="623"/>
      <c r="BN10" s="624"/>
      <c r="BO10" s="648">
        <v>1.6</v>
      </c>
      <c r="BP10" s="648"/>
      <c r="BQ10" s="648"/>
      <c r="BR10" s="648"/>
      <c r="BS10" s="649" t="s">
        <v>124</v>
      </c>
      <c r="BT10" s="649"/>
      <c r="BU10" s="649"/>
      <c r="BV10" s="649"/>
      <c r="BW10" s="649"/>
      <c r="BX10" s="649"/>
      <c r="BY10" s="649"/>
      <c r="BZ10" s="649"/>
      <c r="CA10" s="649"/>
      <c r="CB10" s="694"/>
      <c r="CD10" s="619" t="s">
        <v>243</v>
      </c>
      <c r="CE10" s="620"/>
      <c r="CF10" s="620"/>
      <c r="CG10" s="620"/>
      <c r="CH10" s="620"/>
      <c r="CI10" s="620"/>
      <c r="CJ10" s="620"/>
      <c r="CK10" s="620"/>
      <c r="CL10" s="620"/>
      <c r="CM10" s="620"/>
      <c r="CN10" s="620"/>
      <c r="CO10" s="620"/>
      <c r="CP10" s="620"/>
      <c r="CQ10" s="621"/>
      <c r="CR10" s="622">
        <v>228</v>
      </c>
      <c r="CS10" s="623"/>
      <c r="CT10" s="623"/>
      <c r="CU10" s="623"/>
      <c r="CV10" s="623"/>
      <c r="CW10" s="623"/>
      <c r="CX10" s="623"/>
      <c r="CY10" s="624"/>
      <c r="CZ10" s="648">
        <v>0</v>
      </c>
      <c r="DA10" s="648"/>
      <c r="DB10" s="648"/>
      <c r="DC10" s="648"/>
      <c r="DD10" s="628">
        <v>166</v>
      </c>
      <c r="DE10" s="623"/>
      <c r="DF10" s="623"/>
      <c r="DG10" s="623"/>
      <c r="DH10" s="623"/>
      <c r="DI10" s="623"/>
      <c r="DJ10" s="623"/>
      <c r="DK10" s="623"/>
      <c r="DL10" s="623"/>
      <c r="DM10" s="623"/>
      <c r="DN10" s="623"/>
      <c r="DO10" s="623"/>
      <c r="DP10" s="624"/>
      <c r="DQ10" s="628">
        <v>228</v>
      </c>
      <c r="DR10" s="623"/>
      <c r="DS10" s="623"/>
      <c r="DT10" s="623"/>
      <c r="DU10" s="623"/>
      <c r="DV10" s="623"/>
      <c r="DW10" s="623"/>
      <c r="DX10" s="623"/>
      <c r="DY10" s="623"/>
      <c r="DZ10" s="623"/>
      <c r="EA10" s="623"/>
      <c r="EB10" s="623"/>
      <c r="EC10" s="660"/>
    </row>
    <row r="11" spans="2:143" ht="11.25" customHeight="1" x14ac:dyDescent="0.15">
      <c r="B11" s="619" t="s">
        <v>244</v>
      </c>
      <c r="C11" s="620"/>
      <c r="D11" s="620"/>
      <c r="E11" s="620"/>
      <c r="F11" s="620"/>
      <c r="G11" s="620"/>
      <c r="H11" s="620"/>
      <c r="I11" s="620"/>
      <c r="J11" s="620"/>
      <c r="K11" s="620"/>
      <c r="L11" s="620"/>
      <c r="M11" s="620"/>
      <c r="N11" s="620"/>
      <c r="O11" s="620"/>
      <c r="P11" s="620"/>
      <c r="Q11" s="621"/>
      <c r="R11" s="622">
        <v>168367</v>
      </c>
      <c r="S11" s="623"/>
      <c r="T11" s="623"/>
      <c r="U11" s="623"/>
      <c r="V11" s="623"/>
      <c r="W11" s="623"/>
      <c r="X11" s="623"/>
      <c r="Y11" s="624"/>
      <c r="Z11" s="625">
        <v>2.4</v>
      </c>
      <c r="AA11" s="626"/>
      <c r="AB11" s="626"/>
      <c r="AC11" s="627"/>
      <c r="AD11" s="628">
        <v>168367</v>
      </c>
      <c r="AE11" s="623"/>
      <c r="AF11" s="623"/>
      <c r="AG11" s="623"/>
      <c r="AH11" s="623"/>
      <c r="AI11" s="623"/>
      <c r="AJ11" s="623"/>
      <c r="AK11" s="624"/>
      <c r="AL11" s="625">
        <v>5.0999999999999996</v>
      </c>
      <c r="AM11" s="626"/>
      <c r="AN11" s="626"/>
      <c r="AO11" s="650"/>
      <c r="AP11" s="619" t="s">
        <v>245</v>
      </c>
      <c r="AQ11" s="620"/>
      <c r="AR11" s="620"/>
      <c r="AS11" s="620"/>
      <c r="AT11" s="620"/>
      <c r="AU11" s="620"/>
      <c r="AV11" s="620"/>
      <c r="AW11" s="620"/>
      <c r="AX11" s="620"/>
      <c r="AY11" s="620"/>
      <c r="AZ11" s="620"/>
      <c r="BA11" s="620"/>
      <c r="BB11" s="620"/>
      <c r="BC11" s="620"/>
      <c r="BD11" s="620"/>
      <c r="BE11" s="620"/>
      <c r="BF11" s="621"/>
      <c r="BG11" s="622">
        <v>82192</v>
      </c>
      <c r="BH11" s="623"/>
      <c r="BI11" s="623"/>
      <c r="BJ11" s="623"/>
      <c r="BK11" s="623"/>
      <c r="BL11" s="623"/>
      <c r="BM11" s="623"/>
      <c r="BN11" s="624"/>
      <c r="BO11" s="648">
        <v>6.6</v>
      </c>
      <c r="BP11" s="648"/>
      <c r="BQ11" s="648"/>
      <c r="BR11" s="648"/>
      <c r="BS11" s="649" t="s">
        <v>124</v>
      </c>
      <c r="BT11" s="649"/>
      <c r="BU11" s="649"/>
      <c r="BV11" s="649"/>
      <c r="BW11" s="649"/>
      <c r="BX11" s="649"/>
      <c r="BY11" s="649"/>
      <c r="BZ11" s="649"/>
      <c r="CA11" s="649"/>
      <c r="CB11" s="694"/>
      <c r="CD11" s="619" t="s">
        <v>246</v>
      </c>
      <c r="CE11" s="620"/>
      <c r="CF11" s="620"/>
      <c r="CG11" s="620"/>
      <c r="CH11" s="620"/>
      <c r="CI11" s="620"/>
      <c r="CJ11" s="620"/>
      <c r="CK11" s="620"/>
      <c r="CL11" s="620"/>
      <c r="CM11" s="620"/>
      <c r="CN11" s="620"/>
      <c r="CO11" s="620"/>
      <c r="CP11" s="620"/>
      <c r="CQ11" s="621"/>
      <c r="CR11" s="622">
        <v>545672</v>
      </c>
      <c r="CS11" s="623"/>
      <c r="CT11" s="623"/>
      <c r="CU11" s="623"/>
      <c r="CV11" s="623"/>
      <c r="CW11" s="623"/>
      <c r="CX11" s="623"/>
      <c r="CY11" s="624"/>
      <c r="CZ11" s="648">
        <v>8.6</v>
      </c>
      <c r="DA11" s="648"/>
      <c r="DB11" s="648"/>
      <c r="DC11" s="648"/>
      <c r="DD11" s="628">
        <v>50999</v>
      </c>
      <c r="DE11" s="623"/>
      <c r="DF11" s="623"/>
      <c r="DG11" s="623"/>
      <c r="DH11" s="623"/>
      <c r="DI11" s="623"/>
      <c r="DJ11" s="623"/>
      <c r="DK11" s="623"/>
      <c r="DL11" s="623"/>
      <c r="DM11" s="623"/>
      <c r="DN11" s="623"/>
      <c r="DO11" s="623"/>
      <c r="DP11" s="624"/>
      <c r="DQ11" s="628">
        <v>417816</v>
      </c>
      <c r="DR11" s="623"/>
      <c r="DS11" s="623"/>
      <c r="DT11" s="623"/>
      <c r="DU11" s="623"/>
      <c r="DV11" s="623"/>
      <c r="DW11" s="623"/>
      <c r="DX11" s="623"/>
      <c r="DY11" s="623"/>
      <c r="DZ11" s="623"/>
      <c r="EA11" s="623"/>
      <c r="EB11" s="623"/>
      <c r="EC11" s="660"/>
    </row>
    <row r="12" spans="2:143" ht="11.25" customHeight="1" x14ac:dyDescent="0.15">
      <c r="B12" s="619" t="s">
        <v>247</v>
      </c>
      <c r="C12" s="620"/>
      <c r="D12" s="620"/>
      <c r="E12" s="620"/>
      <c r="F12" s="620"/>
      <c r="G12" s="620"/>
      <c r="H12" s="620"/>
      <c r="I12" s="620"/>
      <c r="J12" s="620"/>
      <c r="K12" s="620"/>
      <c r="L12" s="620"/>
      <c r="M12" s="620"/>
      <c r="N12" s="620"/>
      <c r="O12" s="620"/>
      <c r="P12" s="620"/>
      <c r="Q12" s="621"/>
      <c r="R12" s="622">
        <v>1704</v>
      </c>
      <c r="S12" s="623"/>
      <c r="T12" s="623"/>
      <c r="U12" s="623"/>
      <c r="V12" s="623"/>
      <c r="W12" s="623"/>
      <c r="X12" s="623"/>
      <c r="Y12" s="624"/>
      <c r="Z12" s="648">
        <v>0</v>
      </c>
      <c r="AA12" s="648"/>
      <c r="AB12" s="648"/>
      <c r="AC12" s="648"/>
      <c r="AD12" s="649">
        <v>1704</v>
      </c>
      <c r="AE12" s="649"/>
      <c r="AF12" s="649"/>
      <c r="AG12" s="649"/>
      <c r="AH12" s="649"/>
      <c r="AI12" s="649"/>
      <c r="AJ12" s="649"/>
      <c r="AK12" s="649"/>
      <c r="AL12" s="625">
        <v>0.1</v>
      </c>
      <c r="AM12" s="626"/>
      <c r="AN12" s="626"/>
      <c r="AO12" s="650"/>
      <c r="AP12" s="619" t="s">
        <v>248</v>
      </c>
      <c r="AQ12" s="620"/>
      <c r="AR12" s="620"/>
      <c r="AS12" s="620"/>
      <c r="AT12" s="620"/>
      <c r="AU12" s="620"/>
      <c r="AV12" s="620"/>
      <c r="AW12" s="620"/>
      <c r="AX12" s="620"/>
      <c r="AY12" s="620"/>
      <c r="AZ12" s="620"/>
      <c r="BA12" s="620"/>
      <c r="BB12" s="620"/>
      <c r="BC12" s="620"/>
      <c r="BD12" s="620"/>
      <c r="BE12" s="620"/>
      <c r="BF12" s="621"/>
      <c r="BG12" s="622">
        <v>715198</v>
      </c>
      <c r="BH12" s="623"/>
      <c r="BI12" s="623"/>
      <c r="BJ12" s="623"/>
      <c r="BK12" s="623"/>
      <c r="BL12" s="623"/>
      <c r="BM12" s="623"/>
      <c r="BN12" s="624"/>
      <c r="BO12" s="648">
        <v>57.5</v>
      </c>
      <c r="BP12" s="648"/>
      <c r="BQ12" s="648"/>
      <c r="BR12" s="648"/>
      <c r="BS12" s="649" t="s">
        <v>124</v>
      </c>
      <c r="BT12" s="649"/>
      <c r="BU12" s="649"/>
      <c r="BV12" s="649"/>
      <c r="BW12" s="649"/>
      <c r="BX12" s="649"/>
      <c r="BY12" s="649"/>
      <c r="BZ12" s="649"/>
      <c r="CA12" s="649"/>
      <c r="CB12" s="694"/>
      <c r="CD12" s="619" t="s">
        <v>249</v>
      </c>
      <c r="CE12" s="620"/>
      <c r="CF12" s="620"/>
      <c r="CG12" s="620"/>
      <c r="CH12" s="620"/>
      <c r="CI12" s="620"/>
      <c r="CJ12" s="620"/>
      <c r="CK12" s="620"/>
      <c r="CL12" s="620"/>
      <c r="CM12" s="620"/>
      <c r="CN12" s="620"/>
      <c r="CO12" s="620"/>
      <c r="CP12" s="620"/>
      <c r="CQ12" s="621"/>
      <c r="CR12" s="622">
        <v>69471</v>
      </c>
      <c r="CS12" s="623"/>
      <c r="CT12" s="623"/>
      <c r="CU12" s="623"/>
      <c r="CV12" s="623"/>
      <c r="CW12" s="623"/>
      <c r="CX12" s="623"/>
      <c r="CY12" s="624"/>
      <c r="CZ12" s="648">
        <v>1.1000000000000001</v>
      </c>
      <c r="DA12" s="648"/>
      <c r="DB12" s="648"/>
      <c r="DC12" s="648"/>
      <c r="DD12" s="628">
        <v>17595</v>
      </c>
      <c r="DE12" s="623"/>
      <c r="DF12" s="623"/>
      <c r="DG12" s="623"/>
      <c r="DH12" s="623"/>
      <c r="DI12" s="623"/>
      <c r="DJ12" s="623"/>
      <c r="DK12" s="623"/>
      <c r="DL12" s="623"/>
      <c r="DM12" s="623"/>
      <c r="DN12" s="623"/>
      <c r="DO12" s="623"/>
      <c r="DP12" s="624"/>
      <c r="DQ12" s="628">
        <v>45939</v>
      </c>
      <c r="DR12" s="623"/>
      <c r="DS12" s="623"/>
      <c r="DT12" s="623"/>
      <c r="DU12" s="623"/>
      <c r="DV12" s="623"/>
      <c r="DW12" s="623"/>
      <c r="DX12" s="623"/>
      <c r="DY12" s="623"/>
      <c r="DZ12" s="623"/>
      <c r="EA12" s="623"/>
      <c r="EB12" s="623"/>
      <c r="EC12" s="660"/>
    </row>
    <row r="13" spans="2:143" ht="11.25" customHeight="1" x14ac:dyDescent="0.15">
      <c r="B13" s="619" t="s">
        <v>250</v>
      </c>
      <c r="C13" s="620"/>
      <c r="D13" s="620"/>
      <c r="E13" s="620"/>
      <c r="F13" s="620"/>
      <c r="G13" s="620"/>
      <c r="H13" s="620"/>
      <c r="I13" s="620"/>
      <c r="J13" s="620"/>
      <c r="K13" s="620"/>
      <c r="L13" s="620"/>
      <c r="M13" s="620"/>
      <c r="N13" s="620"/>
      <c r="O13" s="620"/>
      <c r="P13" s="620"/>
      <c r="Q13" s="621"/>
      <c r="R13" s="622" t="s">
        <v>124</v>
      </c>
      <c r="S13" s="623"/>
      <c r="T13" s="623"/>
      <c r="U13" s="623"/>
      <c r="V13" s="623"/>
      <c r="W13" s="623"/>
      <c r="X13" s="623"/>
      <c r="Y13" s="624"/>
      <c r="Z13" s="648" t="s">
        <v>124</v>
      </c>
      <c r="AA13" s="648"/>
      <c r="AB13" s="648"/>
      <c r="AC13" s="648"/>
      <c r="AD13" s="649" t="s">
        <v>124</v>
      </c>
      <c r="AE13" s="649"/>
      <c r="AF13" s="649"/>
      <c r="AG13" s="649"/>
      <c r="AH13" s="649"/>
      <c r="AI13" s="649"/>
      <c r="AJ13" s="649"/>
      <c r="AK13" s="649"/>
      <c r="AL13" s="625" t="s">
        <v>124</v>
      </c>
      <c r="AM13" s="626"/>
      <c r="AN13" s="626"/>
      <c r="AO13" s="650"/>
      <c r="AP13" s="619" t="s">
        <v>251</v>
      </c>
      <c r="AQ13" s="620"/>
      <c r="AR13" s="620"/>
      <c r="AS13" s="620"/>
      <c r="AT13" s="620"/>
      <c r="AU13" s="620"/>
      <c r="AV13" s="620"/>
      <c r="AW13" s="620"/>
      <c r="AX13" s="620"/>
      <c r="AY13" s="620"/>
      <c r="AZ13" s="620"/>
      <c r="BA13" s="620"/>
      <c r="BB13" s="620"/>
      <c r="BC13" s="620"/>
      <c r="BD13" s="620"/>
      <c r="BE13" s="620"/>
      <c r="BF13" s="621"/>
      <c r="BG13" s="622">
        <v>712199</v>
      </c>
      <c r="BH13" s="623"/>
      <c r="BI13" s="623"/>
      <c r="BJ13" s="623"/>
      <c r="BK13" s="623"/>
      <c r="BL13" s="623"/>
      <c r="BM13" s="623"/>
      <c r="BN13" s="624"/>
      <c r="BO13" s="648">
        <v>57.3</v>
      </c>
      <c r="BP13" s="648"/>
      <c r="BQ13" s="648"/>
      <c r="BR13" s="648"/>
      <c r="BS13" s="649" t="s">
        <v>124</v>
      </c>
      <c r="BT13" s="649"/>
      <c r="BU13" s="649"/>
      <c r="BV13" s="649"/>
      <c r="BW13" s="649"/>
      <c r="BX13" s="649"/>
      <c r="BY13" s="649"/>
      <c r="BZ13" s="649"/>
      <c r="CA13" s="649"/>
      <c r="CB13" s="694"/>
      <c r="CD13" s="619" t="s">
        <v>252</v>
      </c>
      <c r="CE13" s="620"/>
      <c r="CF13" s="620"/>
      <c r="CG13" s="620"/>
      <c r="CH13" s="620"/>
      <c r="CI13" s="620"/>
      <c r="CJ13" s="620"/>
      <c r="CK13" s="620"/>
      <c r="CL13" s="620"/>
      <c r="CM13" s="620"/>
      <c r="CN13" s="620"/>
      <c r="CO13" s="620"/>
      <c r="CP13" s="620"/>
      <c r="CQ13" s="621"/>
      <c r="CR13" s="622">
        <v>451440</v>
      </c>
      <c r="CS13" s="623"/>
      <c r="CT13" s="623"/>
      <c r="CU13" s="623"/>
      <c r="CV13" s="623"/>
      <c r="CW13" s="623"/>
      <c r="CX13" s="623"/>
      <c r="CY13" s="624"/>
      <c r="CZ13" s="648">
        <v>7.1</v>
      </c>
      <c r="DA13" s="648"/>
      <c r="DB13" s="648"/>
      <c r="DC13" s="648"/>
      <c r="DD13" s="628">
        <v>298927</v>
      </c>
      <c r="DE13" s="623"/>
      <c r="DF13" s="623"/>
      <c r="DG13" s="623"/>
      <c r="DH13" s="623"/>
      <c r="DI13" s="623"/>
      <c r="DJ13" s="623"/>
      <c r="DK13" s="623"/>
      <c r="DL13" s="623"/>
      <c r="DM13" s="623"/>
      <c r="DN13" s="623"/>
      <c r="DO13" s="623"/>
      <c r="DP13" s="624"/>
      <c r="DQ13" s="628">
        <v>360440</v>
      </c>
      <c r="DR13" s="623"/>
      <c r="DS13" s="623"/>
      <c r="DT13" s="623"/>
      <c r="DU13" s="623"/>
      <c r="DV13" s="623"/>
      <c r="DW13" s="623"/>
      <c r="DX13" s="623"/>
      <c r="DY13" s="623"/>
      <c r="DZ13" s="623"/>
      <c r="EA13" s="623"/>
      <c r="EB13" s="623"/>
      <c r="EC13" s="660"/>
    </row>
    <row r="14" spans="2:143" ht="11.25" customHeight="1" x14ac:dyDescent="0.15">
      <c r="B14" s="619" t="s">
        <v>253</v>
      </c>
      <c r="C14" s="620"/>
      <c r="D14" s="620"/>
      <c r="E14" s="620"/>
      <c r="F14" s="620"/>
      <c r="G14" s="620"/>
      <c r="H14" s="620"/>
      <c r="I14" s="620"/>
      <c r="J14" s="620"/>
      <c r="K14" s="620"/>
      <c r="L14" s="620"/>
      <c r="M14" s="620"/>
      <c r="N14" s="620"/>
      <c r="O14" s="620"/>
      <c r="P14" s="620"/>
      <c r="Q14" s="621"/>
      <c r="R14" s="622" t="s">
        <v>124</v>
      </c>
      <c r="S14" s="623"/>
      <c r="T14" s="623"/>
      <c r="U14" s="623"/>
      <c r="V14" s="623"/>
      <c r="W14" s="623"/>
      <c r="X14" s="623"/>
      <c r="Y14" s="624"/>
      <c r="Z14" s="648" t="s">
        <v>124</v>
      </c>
      <c r="AA14" s="648"/>
      <c r="AB14" s="648"/>
      <c r="AC14" s="648"/>
      <c r="AD14" s="649" t="s">
        <v>124</v>
      </c>
      <c r="AE14" s="649"/>
      <c r="AF14" s="649"/>
      <c r="AG14" s="649"/>
      <c r="AH14" s="649"/>
      <c r="AI14" s="649"/>
      <c r="AJ14" s="649"/>
      <c r="AK14" s="649"/>
      <c r="AL14" s="625" t="s">
        <v>124</v>
      </c>
      <c r="AM14" s="626"/>
      <c r="AN14" s="626"/>
      <c r="AO14" s="650"/>
      <c r="AP14" s="619" t="s">
        <v>254</v>
      </c>
      <c r="AQ14" s="620"/>
      <c r="AR14" s="620"/>
      <c r="AS14" s="620"/>
      <c r="AT14" s="620"/>
      <c r="AU14" s="620"/>
      <c r="AV14" s="620"/>
      <c r="AW14" s="620"/>
      <c r="AX14" s="620"/>
      <c r="AY14" s="620"/>
      <c r="AZ14" s="620"/>
      <c r="BA14" s="620"/>
      <c r="BB14" s="620"/>
      <c r="BC14" s="620"/>
      <c r="BD14" s="620"/>
      <c r="BE14" s="620"/>
      <c r="BF14" s="621"/>
      <c r="BG14" s="622">
        <v>38494</v>
      </c>
      <c r="BH14" s="623"/>
      <c r="BI14" s="623"/>
      <c r="BJ14" s="623"/>
      <c r="BK14" s="623"/>
      <c r="BL14" s="623"/>
      <c r="BM14" s="623"/>
      <c r="BN14" s="624"/>
      <c r="BO14" s="648">
        <v>3.1</v>
      </c>
      <c r="BP14" s="648"/>
      <c r="BQ14" s="648"/>
      <c r="BR14" s="648"/>
      <c r="BS14" s="649" t="s">
        <v>124</v>
      </c>
      <c r="BT14" s="649"/>
      <c r="BU14" s="649"/>
      <c r="BV14" s="649"/>
      <c r="BW14" s="649"/>
      <c r="BX14" s="649"/>
      <c r="BY14" s="649"/>
      <c r="BZ14" s="649"/>
      <c r="CA14" s="649"/>
      <c r="CB14" s="694"/>
      <c r="CD14" s="619" t="s">
        <v>255</v>
      </c>
      <c r="CE14" s="620"/>
      <c r="CF14" s="620"/>
      <c r="CG14" s="620"/>
      <c r="CH14" s="620"/>
      <c r="CI14" s="620"/>
      <c r="CJ14" s="620"/>
      <c r="CK14" s="620"/>
      <c r="CL14" s="620"/>
      <c r="CM14" s="620"/>
      <c r="CN14" s="620"/>
      <c r="CO14" s="620"/>
      <c r="CP14" s="620"/>
      <c r="CQ14" s="621"/>
      <c r="CR14" s="622">
        <v>194971</v>
      </c>
      <c r="CS14" s="623"/>
      <c r="CT14" s="623"/>
      <c r="CU14" s="623"/>
      <c r="CV14" s="623"/>
      <c r="CW14" s="623"/>
      <c r="CX14" s="623"/>
      <c r="CY14" s="624"/>
      <c r="CZ14" s="648">
        <v>3.1</v>
      </c>
      <c r="DA14" s="648"/>
      <c r="DB14" s="648"/>
      <c r="DC14" s="648"/>
      <c r="DD14" s="628">
        <v>8027</v>
      </c>
      <c r="DE14" s="623"/>
      <c r="DF14" s="623"/>
      <c r="DG14" s="623"/>
      <c r="DH14" s="623"/>
      <c r="DI14" s="623"/>
      <c r="DJ14" s="623"/>
      <c r="DK14" s="623"/>
      <c r="DL14" s="623"/>
      <c r="DM14" s="623"/>
      <c r="DN14" s="623"/>
      <c r="DO14" s="623"/>
      <c r="DP14" s="624"/>
      <c r="DQ14" s="628">
        <v>189981</v>
      </c>
      <c r="DR14" s="623"/>
      <c r="DS14" s="623"/>
      <c r="DT14" s="623"/>
      <c r="DU14" s="623"/>
      <c r="DV14" s="623"/>
      <c r="DW14" s="623"/>
      <c r="DX14" s="623"/>
      <c r="DY14" s="623"/>
      <c r="DZ14" s="623"/>
      <c r="EA14" s="623"/>
      <c r="EB14" s="623"/>
      <c r="EC14" s="660"/>
    </row>
    <row r="15" spans="2:143" ht="11.25" customHeight="1" x14ac:dyDescent="0.15">
      <c r="B15" s="619" t="s">
        <v>256</v>
      </c>
      <c r="C15" s="620"/>
      <c r="D15" s="620"/>
      <c r="E15" s="620"/>
      <c r="F15" s="620"/>
      <c r="G15" s="620"/>
      <c r="H15" s="620"/>
      <c r="I15" s="620"/>
      <c r="J15" s="620"/>
      <c r="K15" s="620"/>
      <c r="L15" s="620"/>
      <c r="M15" s="620"/>
      <c r="N15" s="620"/>
      <c r="O15" s="620"/>
      <c r="P15" s="620"/>
      <c r="Q15" s="621"/>
      <c r="R15" s="622" t="s">
        <v>124</v>
      </c>
      <c r="S15" s="623"/>
      <c r="T15" s="623"/>
      <c r="U15" s="623"/>
      <c r="V15" s="623"/>
      <c r="W15" s="623"/>
      <c r="X15" s="623"/>
      <c r="Y15" s="624"/>
      <c r="Z15" s="648" t="s">
        <v>124</v>
      </c>
      <c r="AA15" s="648"/>
      <c r="AB15" s="648"/>
      <c r="AC15" s="648"/>
      <c r="AD15" s="649" t="s">
        <v>124</v>
      </c>
      <c r="AE15" s="649"/>
      <c r="AF15" s="649"/>
      <c r="AG15" s="649"/>
      <c r="AH15" s="649"/>
      <c r="AI15" s="649"/>
      <c r="AJ15" s="649"/>
      <c r="AK15" s="649"/>
      <c r="AL15" s="625" t="s">
        <v>124</v>
      </c>
      <c r="AM15" s="626"/>
      <c r="AN15" s="626"/>
      <c r="AO15" s="650"/>
      <c r="AP15" s="619" t="s">
        <v>257</v>
      </c>
      <c r="AQ15" s="620"/>
      <c r="AR15" s="620"/>
      <c r="AS15" s="620"/>
      <c r="AT15" s="620"/>
      <c r="AU15" s="620"/>
      <c r="AV15" s="620"/>
      <c r="AW15" s="620"/>
      <c r="AX15" s="620"/>
      <c r="AY15" s="620"/>
      <c r="AZ15" s="620"/>
      <c r="BA15" s="620"/>
      <c r="BB15" s="620"/>
      <c r="BC15" s="620"/>
      <c r="BD15" s="620"/>
      <c r="BE15" s="620"/>
      <c r="BF15" s="621"/>
      <c r="BG15" s="622">
        <v>42983</v>
      </c>
      <c r="BH15" s="623"/>
      <c r="BI15" s="623"/>
      <c r="BJ15" s="623"/>
      <c r="BK15" s="623"/>
      <c r="BL15" s="623"/>
      <c r="BM15" s="623"/>
      <c r="BN15" s="624"/>
      <c r="BO15" s="648">
        <v>3.5</v>
      </c>
      <c r="BP15" s="648"/>
      <c r="BQ15" s="648"/>
      <c r="BR15" s="648"/>
      <c r="BS15" s="649" t="s">
        <v>124</v>
      </c>
      <c r="BT15" s="649"/>
      <c r="BU15" s="649"/>
      <c r="BV15" s="649"/>
      <c r="BW15" s="649"/>
      <c r="BX15" s="649"/>
      <c r="BY15" s="649"/>
      <c r="BZ15" s="649"/>
      <c r="CA15" s="649"/>
      <c r="CB15" s="694"/>
      <c r="CD15" s="619" t="s">
        <v>258</v>
      </c>
      <c r="CE15" s="620"/>
      <c r="CF15" s="620"/>
      <c r="CG15" s="620"/>
      <c r="CH15" s="620"/>
      <c r="CI15" s="620"/>
      <c r="CJ15" s="620"/>
      <c r="CK15" s="620"/>
      <c r="CL15" s="620"/>
      <c r="CM15" s="620"/>
      <c r="CN15" s="620"/>
      <c r="CO15" s="620"/>
      <c r="CP15" s="620"/>
      <c r="CQ15" s="621"/>
      <c r="CR15" s="622">
        <v>576086</v>
      </c>
      <c r="CS15" s="623"/>
      <c r="CT15" s="623"/>
      <c r="CU15" s="623"/>
      <c r="CV15" s="623"/>
      <c r="CW15" s="623"/>
      <c r="CX15" s="623"/>
      <c r="CY15" s="624"/>
      <c r="CZ15" s="648">
        <v>9.1</v>
      </c>
      <c r="DA15" s="648"/>
      <c r="DB15" s="648"/>
      <c r="DC15" s="648"/>
      <c r="DD15" s="628">
        <v>51748</v>
      </c>
      <c r="DE15" s="623"/>
      <c r="DF15" s="623"/>
      <c r="DG15" s="623"/>
      <c r="DH15" s="623"/>
      <c r="DI15" s="623"/>
      <c r="DJ15" s="623"/>
      <c r="DK15" s="623"/>
      <c r="DL15" s="623"/>
      <c r="DM15" s="623"/>
      <c r="DN15" s="623"/>
      <c r="DO15" s="623"/>
      <c r="DP15" s="624"/>
      <c r="DQ15" s="628">
        <v>408703</v>
      </c>
      <c r="DR15" s="623"/>
      <c r="DS15" s="623"/>
      <c r="DT15" s="623"/>
      <c r="DU15" s="623"/>
      <c r="DV15" s="623"/>
      <c r="DW15" s="623"/>
      <c r="DX15" s="623"/>
      <c r="DY15" s="623"/>
      <c r="DZ15" s="623"/>
      <c r="EA15" s="623"/>
      <c r="EB15" s="623"/>
      <c r="EC15" s="660"/>
    </row>
    <row r="16" spans="2:143" ht="11.25" customHeight="1" x14ac:dyDescent="0.15">
      <c r="B16" s="619" t="s">
        <v>259</v>
      </c>
      <c r="C16" s="620"/>
      <c r="D16" s="620"/>
      <c r="E16" s="620"/>
      <c r="F16" s="620"/>
      <c r="G16" s="620"/>
      <c r="H16" s="620"/>
      <c r="I16" s="620"/>
      <c r="J16" s="620"/>
      <c r="K16" s="620"/>
      <c r="L16" s="620"/>
      <c r="M16" s="620"/>
      <c r="N16" s="620"/>
      <c r="O16" s="620"/>
      <c r="P16" s="620"/>
      <c r="Q16" s="621"/>
      <c r="R16" s="622">
        <v>12700</v>
      </c>
      <c r="S16" s="623"/>
      <c r="T16" s="623"/>
      <c r="U16" s="623"/>
      <c r="V16" s="623"/>
      <c r="W16" s="623"/>
      <c r="X16" s="623"/>
      <c r="Y16" s="624"/>
      <c r="Z16" s="648">
        <v>0.2</v>
      </c>
      <c r="AA16" s="648"/>
      <c r="AB16" s="648"/>
      <c r="AC16" s="648"/>
      <c r="AD16" s="649">
        <v>12700</v>
      </c>
      <c r="AE16" s="649"/>
      <c r="AF16" s="649"/>
      <c r="AG16" s="649"/>
      <c r="AH16" s="649"/>
      <c r="AI16" s="649"/>
      <c r="AJ16" s="649"/>
      <c r="AK16" s="649"/>
      <c r="AL16" s="625">
        <v>0.4</v>
      </c>
      <c r="AM16" s="626"/>
      <c r="AN16" s="626"/>
      <c r="AO16" s="650"/>
      <c r="AP16" s="619" t="s">
        <v>260</v>
      </c>
      <c r="AQ16" s="620"/>
      <c r="AR16" s="620"/>
      <c r="AS16" s="620"/>
      <c r="AT16" s="620"/>
      <c r="AU16" s="620"/>
      <c r="AV16" s="620"/>
      <c r="AW16" s="620"/>
      <c r="AX16" s="620"/>
      <c r="AY16" s="620"/>
      <c r="AZ16" s="620"/>
      <c r="BA16" s="620"/>
      <c r="BB16" s="620"/>
      <c r="BC16" s="620"/>
      <c r="BD16" s="620"/>
      <c r="BE16" s="620"/>
      <c r="BF16" s="621"/>
      <c r="BG16" s="622" t="s">
        <v>124</v>
      </c>
      <c r="BH16" s="623"/>
      <c r="BI16" s="623"/>
      <c r="BJ16" s="623"/>
      <c r="BK16" s="623"/>
      <c r="BL16" s="623"/>
      <c r="BM16" s="623"/>
      <c r="BN16" s="624"/>
      <c r="BO16" s="648" t="s">
        <v>124</v>
      </c>
      <c r="BP16" s="648"/>
      <c r="BQ16" s="648"/>
      <c r="BR16" s="648"/>
      <c r="BS16" s="649" t="s">
        <v>124</v>
      </c>
      <c r="BT16" s="649"/>
      <c r="BU16" s="649"/>
      <c r="BV16" s="649"/>
      <c r="BW16" s="649"/>
      <c r="BX16" s="649"/>
      <c r="BY16" s="649"/>
      <c r="BZ16" s="649"/>
      <c r="CA16" s="649"/>
      <c r="CB16" s="694"/>
      <c r="CD16" s="619" t="s">
        <v>261</v>
      </c>
      <c r="CE16" s="620"/>
      <c r="CF16" s="620"/>
      <c r="CG16" s="620"/>
      <c r="CH16" s="620"/>
      <c r="CI16" s="620"/>
      <c r="CJ16" s="620"/>
      <c r="CK16" s="620"/>
      <c r="CL16" s="620"/>
      <c r="CM16" s="620"/>
      <c r="CN16" s="620"/>
      <c r="CO16" s="620"/>
      <c r="CP16" s="620"/>
      <c r="CQ16" s="621"/>
      <c r="CR16" s="622">
        <v>22007</v>
      </c>
      <c r="CS16" s="623"/>
      <c r="CT16" s="623"/>
      <c r="CU16" s="623"/>
      <c r="CV16" s="623"/>
      <c r="CW16" s="623"/>
      <c r="CX16" s="623"/>
      <c r="CY16" s="624"/>
      <c r="CZ16" s="648">
        <v>0.3</v>
      </c>
      <c r="DA16" s="648"/>
      <c r="DB16" s="648"/>
      <c r="DC16" s="648"/>
      <c r="DD16" s="628" t="s">
        <v>124</v>
      </c>
      <c r="DE16" s="623"/>
      <c r="DF16" s="623"/>
      <c r="DG16" s="623"/>
      <c r="DH16" s="623"/>
      <c r="DI16" s="623"/>
      <c r="DJ16" s="623"/>
      <c r="DK16" s="623"/>
      <c r="DL16" s="623"/>
      <c r="DM16" s="623"/>
      <c r="DN16" s="623"/>
      <c r="DO16" s="623"/>
      <c r="DP16" s="624"/>
      <c r="DQ16" s="628">
        <v>22007</v>
      </c>
      <c r="DR16" s="623"/>
      <c r="DS16" s="623"/>
      <c r="DT16" s="623"/>
      <c r="DU16" s="623"/>
      <c r="DV16" s="623"/>
      <c r="DW16" s="623"/>
      <c r="DX16" s="623"/>
      <c r="DY16" s="623"/>
      <c r="DZ16" s="623"/>
      <c r="EA16" s="623"/>
      <c r="EB16" s="623"/>
      <c r="EC16" s="660"/>
    </row>
    <row r="17" spans="2:133" ht="11.25" customHeight="1" x14ac:dyDescent="0.15">
      <c r="B17" s="619" t="s">
        <v>262</v>
      </c>
      <c r="C17" s="620"/>
      <c r="D17" s="620"/>
      <c r="E17" s="620"/>
      <c r="F17" s="620"/>
      <c r="G17" s="620"/>
      <c r="H17" s="620"/>
      <c r="I17" s="620"/>
      <c r="J17" s="620"/>
      <c r="K17" s="620"/>
      <c r="L17" s="620"/>
      <c r="M17" s="620"/>
      <c r="N17" s="620"/>
      <c r="O17" s="620"/>
      <c r="P17" s="620"/>
      <c r="Q17" s="621"/>
      <c r="R17" s="622">
        <v>16628</v>
      </c>
      <c r="S17" s="623"/>
      <c r="T17" s="623"/>
      <c r="U17" s="623"/>
      <c r="V17" s="623"/>
      <c r="W17" s="623"/>
      <c r="X17" s="623"/>
      <c r="Y17" s="624"/>
      <c r="Z17" s="648">
        <v>0.2</v>
      </c>
      <c r="AA17" s="648"/>
      <c r="AB17" s="648"/>
      <c r="AC17" s="648"/>
      <c r="AD17" s="649">
        <v>16628</v>
      </c>
      <c r="AE17" s="649"/>
      <c r="AF17" s="649"/>
      <c r="AG17" s="649"/>
      <c r="AH17" s="649"/>
      <c r="AI17" s="649"/>
      <c r="AJ17" s="649"/>
      <c r="AK17" s="649"/>
      <c r="AL17" s="625">
        <v>0.5</v>
      </c>
      <c r="AM17" s="626"/>
      <c r="AN17" s="626"/>
      <c r="AO17" s="650"/>
      <c r="AP17" s="619" t="s">
        <v>263</v>
      </c>
      <c r="AQ17" s="620"/>
      <c r="AR17" s="620"/>
      <c r="AS17" s="620"/>
      <c r="AT17" s="620"/>
      <c r="AU17" s="620"/>
      <c r="AV17" s="620"/>
      <c r="AW17" s="620"/>
      <c r="AX17" s="620"/>
      <c r="AY17" s="620"/>
      <c r="AZ17" s="620"/>
      <c r="BA17" s="620"/>
      <c r="BB17" s="620"/>
      <c r="BC17" s="620"/>
      <c r="BD17" s="620"/>
      <c r="BE17" s="620"/>
      <c r="BF17" s="621"/>
      <c r="BG17" s="622" t="s">
        <v>124</v>
      </c>
      <c r="BH17" s="623"/>
      <c r="BI17" s="623"/>
      <c r="BJ17" s="623"/>
      <c r="BK17" s="623"/>
      <c r="BL17" s="623"/>
      <c r="BM17" s="623"/>
      <c r="BN17" s="624"/>
      <c r="BO17" s="648" t="s">
        <v>124</v>
      </c>
      <c r="BP17" s="648"/>
      <c r="BQ17" s="648"/>
      <c r="BR17" s="648"/>
      <c r="BS17" s="649" t="s">
        <v>124</v>
      </c>
      <c r="BT17" s="649"/>
      <c r="BU17" s="649"/>
      <c r="BV17" s="649"/>
      <c r="BW17" s="649"/>
      <c r="BX17" s="649"/>
      <c r="BY17" s="649"/>
      <c r="BZ17" s="649"/>
      <c r="CA17" s="649"/>
      <c r="CB17" s="694"/>
      <c r="CD17" s="619" t="s">
        <v>264</v>
      </c>
      <c r="CE17" s="620"/>
      <c r="CF17" s="620"/>
      <c r="CG17" s="620"/>
      <c r="CH17" s="620"/>
      <c r="CI17" s="620"/>
      <c r="CJ17" s="620"/>
      <c r="CK17" s="620"/>
      <c r="CL17" s="620"/>
      <c r="CM17" s="620"/>
      <c r="CN17" s="620"/>
      <c r="CO17" s="620"/>
      <c r="CP17" s="620"/>
      <c r="CQ17" s="621"/>
      <c r="CR17" s="622">
        <v>264239</v>
      </c>
      <c r="CS17" s="623"/>
      <c r="CT17" s="623"/>
      <c r="CU17" s="623"/>
      <c r="CV17" s="623"/>
      <c r="CW17" s="623"/>
      <c r="CX17" s="623"/>
      <c r="CY17" s="624"/>
      <c r="CZ17" s="648">
        <v>4.2</v>
      </c>
      <c r="DA17" s="648"/>
      <c r="DB17" s="648"/>
      <c r="DC17" s="648"/>
      <c r="DD17" s="628" t="s">
        <v>124</v>
      </c>
      <c r="DE17" s="623"/>
      <c r="DF17" s="623"/>
      <c r="DG17" s="623"/>
      <c r="DH17" s="623"/>
      <c r="DI17" s="623"/>
      <c r="DJ17" s="623"/>
      <c r="DK17" s="623"/>
      <c r="DL17" s="623"/>
      <c r="DM17" s="623"/>
      <c r="DN17" s="623"/>
      <c r="DO17" s="623"/>
      <c r="DP17" s="624"/>
      <c r="DQ17" s="628">
        <v>264239</v>
      </c>
      <c r="DR17" s="623"/>
      <c r="DS17" s="623"/>
      <c r="DT17" s="623"/>
      <c r="DU17" s="623"/>
      <c r="DV17" s="623"/>
      <c r="DW17" s="623"/>
      <c r="DX17" s="623"/>
      <c r="DY17" s="623"/>
      <c r="DZ17" s="623"/>
      <c r="EA17" s="623"/>
      <c r="EB17" s="623"/>
      <c r="EC17" s="660"/>
    </row>
    <row r="18" spans="2:133" ht="11.25" customHeight="1" x14ac:dyDescent="0.15">
      <c r="B18" s="619" t="s">
        <v>265</v>
      </c>
      <c r="C18" s="620"/>
      <c r="D18" s="620"/>
      <c r="E18" s="620"/>
      <c r="F18" s="620"/>
      <c r="G18" s="620"/>
      <c r="H18" s="620"/>
      <c r="I18" s="620"/>
      <c r="J18" s="620"/>
      <c r="K18" s="620"/>
      <c r="L18" s="620"/>
      <c r="M18" s="620"/>
      <c r="N18" s="620"/>
      <c r="O18" s="620"/>
      <c r="P18" s="620"/>
      <c r="Q18" s="621"/>
      <c r="R18" s="622">
        <v>13836</v>
      </c>
      <c r="S18" s="623"/>
      <c r="T18" s="623"/>
      <c r="U18" s="623"/>
      <c r="V18" s="623"/>
      <c r="W18" s="623"/>
      <c r="X18" s="623"/>
      <c r="Y18" s="624"/>
      <c r="Z18" s="648">
        <v>0.2</v>
      </c>
      <c r="AA18" s="648"/>
      <c r="AB18" s="648"/>
      <c r="AC18" s="648"/>
      <c r="AD18" s="649">
        <v>13836</v>
      </c>
      <c r="AE18" s="649"/>
      <c r="AF18" s="649"/>
      <c r="AG18" s="649"/>
      <c r="AH18" s="649"/>
      <c r="AI18" s="649"/>
      <c r="AJ18" s="649"/>
      <c r="AK18" s="649"/>
      <c r="AL18" s="625">
        <v>0.40000000596046448</v>
      </c>
      <c r="AM18" s="626"/>
      <c r="AN18" s="626"/>
      <c r="AO18" s="650"/>
      <c r="AP18" s="619" t="s">
        <v>266</v>
      </c>
      <c r="AQ18" s="620"/>
      <c r="AR18" s="620"/>
      <c r="AS18" s="620"/>
      <c r="AT18" s="620"/>
      <c r="AU18" s="620"/>
      <c r="AV18" s="620"/>
      <c r="AW18" s="620"/>
      <c r="AX18" s="620"/>
      <c r="AY18" s="620"/>
      <c r="AZ18" s="620"/>
      <c r="BA18" s="620"/>
      <c r="BB18" s="620"/>
      <c r="BC18" s="620"/>
      <c r="BD18" s="620"/>
      <c r="BE18" s="620"/>
      <c r="BF18" s="621"/>
      <c r="BG18" s="622" t="s">
        <v>124</v>
      </c>
      <c r="BH18" s="623"/>
      <c r="BI18" s="623"/>
      <c r="BJ18" s="623"/>
      <c r="BK18" s="623"/>
      <c r="BL18" s="623"/>
      <c r="BM18" s="623"/>
      <c r="BN18" s="624"/>
      <c r="BO18" s="648" t="s">
        <v>124</v>
      </c>
      <c r="BP18" s="648"/>
      <c r="BQ18" s="648"/>
      <c r="BR18" s="648"/>
      <c r="BS18" s="649" t="s">
        <v>124</v>
      </c>
      <c r="BT18" s="649"/>
      <c r="BU18" s="649"/>
      <c r="BV18" s="649"/>
      <c r="BW18" s="649"/>
      <c r="BX18" s="649"/>
      <c r="BY18" s="649"/>
      <c r="BZ18" s="649"/>
      <c r="CA18" s="649"/>
      <c r="CB18" s="694"/>
      <c r="CD18" s="619" t="s">
        <v>267</v>
      </c>
      <c r="CE18" s="620"/>
      <c r="CF18" s="620"/>
      <c r="CG18" s="620"/>
      <c r="CH18" s="620"/>
      <c r="CI18" s="620"/>
      <c r="CJ18" s="620"/>
      <c r="CK18" s="620"/>
      <c r="CL18" s="620"/>
      <c r="CM18" s="620"/>
      <c r="CN18" s="620"/>
      <c r="CO18" s="620"/>
      <c r="CP18" s="620"/>
      <c r="CQ18" s="621"/>
      <c r="CR18" s="622" t="s">
        <v>124</v>
      </c>
      <c r="CS18" s="623"/>
      <c r="CT18" s="623"/>
      <c r="CU18" s="623"/>
      <c r="CV18" s="623"/>
      <c r="CW18" s="623"/>
      <c r="CX18" s="623"/>
      <c r="CY18" s="624"/>
      <c r="CZ18" s="648" t="s">
        <v>124</v>
      </c>
      <c r="DA18" s="648"/>
      <c r="DB18" s="648"/>
      <c r="DC18" s="648"/>
      <c r="DD18" s="628" t="s">
        <v>124</v>
      </c>
      <c r="DE18" s="623"/>
      <c r="DF18" s="623"/>
      <c r="DG18" s="623"/>
      <c r="DH18" s="623"/>
      <c r="DI18" s="623"/>
      <c r="DJ18" s="623"/>
      <c r="DK18" s="623"/>
      <c r="DL18" s="623"/>
      <c r="DM18" s="623"/>
      <c r="DN18" s="623"/>
      <c r="DO18" s="623"/>
      <c r="DP18" s="624"/>
      <c r="DQ18" s="628" t="s">
        <v>124</v>
      </c>
      <c r="DR18" s="623"/>
      <c r="DS18" s="623"/>
      <c r="DT18" s="623"/>
      <c r="DU18" s="623"/>
      <c r="DV18" s="623"/>
      <c r="DW18" s="623"/>
      <c r="DX18" s="623"/>
      <c r="DY18" s="623"/>
      <c r="DZ18" s="623"/>
      <c r="EA18" s="623"/>
      <c r="EB18" s="623"/>
      <c r="EC18" s="660"/>
    </row>
    <row r="19" spans="2:133" ht="11.25" customHeight="1" x14ac:dyDescent="0.15">
      <c r="B19" s="619" t="s">
        <v>268</v>
      </c>
      <c r="C19" s="620"/>
      <c r="D19" s="620"/>
      <c r="E19" s="620"/>
      <c r="F19" s="620"/>
      <c r="G19" s="620"/>
      <c r="H19" s="620"/>
      <c r="I19" s="620"/>
      <c r="J19" s="620"/>
      <c r="K19" s="620"/>
      <c r="L19" s="620"/>
      <c r="M19" s="620"/>
      <c r="N19" s="620"/>
      <c r="O19" s="620"/>
      <c r="P19" s="620"/>
      <c r="Q19" s="621"/>
      <c r="R19" s="622">
        <v>4353</v>
      </c>
      <c r="S19" s="623"/>
      <c r="T19" s="623"/>
      <c r="U19" s="623"/>
      <c r="V19" s="623"/>
      <c r="W19" s="623"/>
      <c r="X19" s="623"/>
      <c r="Y19" s="624"/>
      <c r="Z19" s="648">
        <v>0.1</v>
      </c>
      <c r="AA19" s="648"/>
      <c r="AB19" s="648"/>
      <c r="AC19" s="648"/>
      <c r="AD19" s="649">
        <v>4353</v>
      </c>
      <c r="AE19" s="649"/>
      <c r="AF19" s="649"/>
      <c r="AG19" s="649"/>
      <c r="AH19" s="649"/>
      <c r="AI19" s="649"/>
      <c r="AJ19" s="649"/>
      <c r="AK19" s="649"/>
      <c r="AL19" s="625">
        <v>0.1</v>
      </c>
      <c r="AM19" s="626"/>
      <c r="AN19" s="626"/>
      <c r="AO19" s="650"/>
      <c r="AP19" s="619" t="s">
        <v>269</v>
      </c>
      <c r="AQ19" s="620"/>
      <c r="AR19" s="620"/>
      <c r="AS19" s="620"/>
      <c r="AT19" s="620"/>
      <c r="AU19" s="620"/>
      <c r="AV19" s="620"/>
      <c r="AW19" s="620"/>
      <c r="AX19" s="620"/>
      <c r="AY19" s="620"/>
      <c r="AZ19" s="620"/>
      <c r="BA19" s="620"/>
      <c r="BB19" s="620"/>
      <c r="BC19" s="620"/>
      <c r="BD19" s="620"/>
      <c r="BE19" s="620"/>
      <c r="BF19" s="621"/>
      <c r="BG19" s="622">
        <v>149</v>
      </c>
      <c r="BH19" s="623"/>
      <c r="BI19" s="623"/>
      <c r="BJ19" s="623"/>
      <c r="BK19" s="623"/>
      <c r="BL19" s="623"/>
      <c r="BM19" s="623"/>
      <c r="BN19" s="624"/>
      <c r="BO19" s="648">
        <v>0</v>
      </c>
      <c r="BP19" s="648"/>
      <c r="BQ19" s="648"/>
      <c r="BR19" s="648"/>
      <c r="BS19" s="649" t="s">
        <v>124</v>
      </c>
      <c r="BT19" s="649"/>
      <c r="BU19" s="649"/>
      <c r="BV19" s="649"/>
      <c r="BW19" s="649"/>
      <c r="BX19" s="649"/>
      <c r="BY19" s="649"/>
      <c r="BZ19" s="649"/>
      <c r="CA19" s="649"/>
      <c r="CB19" s="694"/>
      <c r="CD19" s="619" t="s">
        <v>270</v>
      </c>
      <c r="CE19" s="620"/>
      <c r="CF19" s="620"/>
      <c r="CG19" s="620"/>
      <c r="CH19" s="620"/>
      <c r="CI19" s="620"/>
      <c r="CJ19" s="620"/>
      <c r="CK19" s="620"/>
      <c r="CL19" s="620"/>
      <c r="CM19" s="620"/>
      <c r="CN19" s="620"/>
      <c r="CO19" s="620"/>
      <c r="CP19" s="620"/>
      <c r="CQ19" s="621"/>
      <c r="CR19" s="622" t="s">
        <v>124</v>
      </c>
      <c r="CS19" s="623"/>
      <c r="CT19" s="623"/>
      <c r="CU19" s="623"/>
      <c r="CV19" s="623"/>
      <c r="CW19" s="623"/>
      <c r="CX19" s="623"/>
      <c r="CY19" s="624"/>
      <c r="CZ19" s="648" t="s">
        <v>124</v>
      </c>
      <c r="DA19" s="648"/>
      <c r="DB19" s="648"/>
      <c r="DC19" s="648"/>
      <c r="DD19" s="628" t="s">
        <v>124</v>
      </c>
      <c r="DE19" s="623"/>
      <c r="DF19" s="623"/>
      <c r="DG19" s="623"/>
      <c r="DH19" s="623"/>
      <c r="DI19" s="623"/>
      <c r="DJ19" s="623"/>
      <c r="DK19" s="623"/>
      <c r="DL19" s="623"/>
      <c r="DM19" s="623"/>
      <c r="DN19" s="623"/>
      <c r="DO19" s="623"/>
      <c r="DP19" s="624"/>
      <c r="DQ19" s="628" t="s">
        <v>124</v>
      </c>
      <c r="DR19" s="623"/>
      <c r="DS19" s="623"/>
      <c r="DT19" s="623"/>
      <c r="DU19" s="623"/>
      <c r="DV19" s="623"/>
      <c r="DW19" s="623"/>
      <c r="DX19" s="623"/>
      <c r="DY19" s="623"/>
      <c r="DZ19" s="623"/>
      <c r="EA19" s="623"/>
      <c r="EB19" s="623"/>
      <c r="EC19" s="660"/>
    </row>
    <row r="20" spans="2:133" ht="11.25" customHeight="1" x14ac:dyDescent="0.15">
      <c r="B20" s="619" t="s">
        <v>271</v>
      </c>
      <c r="C20" s="620"/>
      <c r="D20" s="620"/>
      <c r="E20" s="620"/>
      <c r="F20" s="620"/>
      <c r="G20" s="620"/>
      <c r="H20" s="620"/>
      <c r="I20" s="620"/>
      <c r="J20" s="620"/>
      <c r="K20" s="620"/>
      <c r="L20" s="620"/>
      <c r="M20" s="620"/>
      <c r="N20" s="620"/>
      <c r="O20" s="620"/>
      <c r="P20" s="620"/>
      <c r="Q20" s="621"/>
      <c r="R20" s="622">
        <v>3624</v>
      </c>
      <c r="S20" s="623"/>
      <c r="T20" s="623"/>
      <c r="U20" s="623"/>
      <c r="V20" s="623"/>
      <c r="W20" s="623"/>
      <c r="X20" s="623"/>
      <c r="Y20" s="624"/>
      <c r="Z20" s="648">
        <v>0.1</v>
      </c>
      <c r="AA20" s="648"/>
      <c r="AB20" s="648"/>
      <c r="AC20" s="648"/>
      <c r="AD20" s="649">
        <v>3624</v>
      </c>
      <c r="AE20" s="649"/>
      <c r="AF20" s="649"/>
      <c r="AG20" s="649"/>
      <c r="AH20" s="649"/>
      <c r="AI20" s="649"/>
      <c r="AJ20" s="649"/>
      <c r="AK20" s="649"/>
      <c r="AL20" s="625">
        <v>0.1</v>
      </c>
      <c r="AM20" s="626"/>
      <c r="AN20" s="626"/>
      <c r="AO20" s="650"/>
      <c r="AP20" s="619" t="s">
        <v>272</v>
      </c>
      <c r="AQ20" s="620"/>
      <c r="AR20" s="620"/>
      <c r="AS20" s="620"/>
      <c r="AT20" s="620"/>
      <c r="AU20" s="620"/>
      <c r="AV20" s="620"/>
      <c r="AW20" s="620"/>
      <c r="AX20" s="620"/>
      <c r="AY20" s="620"/>
      <c r="AZ20" s="620"/>
      <c r="BA20" s="620"/>
      <c r="BB20" s="620"/>
      <c r="BC20" s="620"/>
      <c r="BD20" s="620"/>
      <c r="BE20" s="620"/>
      <c r="BF20" s="621"/>
      <c r="BG20" s="622">
        <v>149</v>
      </c>
      <c r="BH20" s="623"/>
      <c r="BI20" s="623"/>
      <c r="BJ20" s="623"/>
      <c r="BK20" s="623"/>
      <c r="BL20" s="623"/>
      <c r="BM20" s="623"/>
      <c r="BN20" s="624"/>
      <c r="BO20" s="648">
        <v>0</v>
      </c>
      <c r="BP20" s="648"/>
      <c r="BQ20" s="648"/>
      <c r="BR20" s="648"/>
      <c r="BS20" s="649" t="s">
        <v>124</v>
      </c>
      <c r="BT20" s="649"/>
      <c r="BU20" s="649"/>
      <c r="BV20" s="649"/>
      <c r="BW20" s="649"/>
      <c r="BX20" s="649"/>
      <c r="BY20" s="649"/>
      <c r="BZ20" s="649"/>
      <c r="CA20" s="649"/>
      <c r="CB20" s="694"/>
      <c r="CD20" s="619" t="s">
        <v>273</v>
      </c>
      <c r="CE20" s="620"/>
      <c r="CF20" s="620"/>
      <c r="CG20" s="620"/>
      <c r="CH20" s="620"/>
      <c r="CI20" s="620"/>
      <c r="CJ20" s="620"/>
      <c r="CK20" s="620"/>
      <c r="CL20" s="620"/>
      <c r="CM20" s="620"/>
      <c r="CN20" s="620"/>
      <c r="CO20" s="620"/>
      <c r="CP20" s="620"/>
      <c r="CQ20" s="621"/>
      <c r="CR20" s="622">
        <v>6363181</v>
      </c>
      <c r="CS20" s="623"/>
      <c r="CT20" s="623"/>
      <c r="CU20" s="623"/>
      <c r="CV20" s="623"/>
      <c r="CW20" s="623"/>
      <c r="CX20" s="623"/>
      <c r="CY20" s="624"/>
      <c r="CZ20" s="648">
        <v>100</v>
      </c>
      <c r="DA20" s="648"/>
      <c r="DB20" s="648"/>
      <c r="DC20" s="648"/>
      <c r="DD20" s="628">
        <v>835758</v>
      </c>
      <c r="DE20" s="623"/>
      <c r="DF20" s="623"/>
      <c r="DG20" s="623"/>
      <c r="DH20" s="623"/>
      <c r="DI20" s="623"/>
      <c r="DJ20" s="623"/>
      <c r="DK20" s="623"/>
      <c r="DL20" s="623"/>
      <c r="DM20" s="623"/>
      <c r="DN20" s="623"/>
      <c r="DO20" s="623"/>
      <c r="DP20" s="624"/>
      <c r="DQ20" s="628">
        <v>3348343</v>
      </c>
      <c r="DR20" s="623"/>
      <c r="DS20" s="623"/>
      <c r="DT20" s="623"/>
      <c r="DU20" s="623"/>
      <c r="DV20" s="623"/>
      <c r="DW20" s="623"/>
      <c r="DX20" s="623"/>
      <c r="DY20" s="623"/>
      <c r="DZ20" s="623"/>
      <c r="EA20" s="623"/>
      <c r="EB20" s="623"/>
      <c r="EC20" s="660"/>
    </row>
    <row r="21" spans="2:133" ht="11.25" customHeight="1" x14ac:dyDescent="0.15">
      <c r="B21" s="619" t="s">
        <v>274</v>
      </c>
      <c r="C21" s="620"/>
      <c r="D21" s="620"/>
      <c r="E21" s="620"/>
      <c r="F21" s="620"/>
      <c r="G21" s="620"/>
      <c r="H21" s="620"/>
      <c r="I21" s="620"/>
      <c r="J21" s="620"/>
      <c r="K21" s="620"/>
      <c r="L21" s="620"/>
      <c r="M21" s="620"/>
      <c r="N21" s="620"/>
      <c r="O21" s="620"/>
      <c r="P21" s="620"/>
      <c r="Q21" s="621"/>
      <c r="R21" s="622">
        <v>419</v>
      </c>
      <c r="S21" s="623"/>
      <c r="T21" s="623"/>
      <c r="U21" s="623"/>
      <c r="V21" s="623"/>
      <c r="W21" s="623"/>
      <c r="X21" s="623"/>
      <c r="Y21" s="624"/>
      <c r="Z21" s="648">
        <v>0</v>
      </c>
      <c r="AA21" s="648"/>
      <c r="AB21" s="648"/>
      <c r="AC21" s="648"/>
      <c r="AD21" s="649">
        <v>419</v>
      </c>
      <c r="AE21" s="649"/>
      <c r="AF21" s="649"/>
      <c r="AG21" s="649"/>
      <c r="AH21" s="649"/>
      <c r="AI21" s="649"/>
      <c r="AJ21" s="649"/>
      <c r="AK21" s="649"/>
      <c r="AL21" s="625">
        <v>0</v>
      </c>
      <c r="AM21" s="626"/>
      <c r="AN21" s="626"/>
      <c r="AO21" s="650"/>
      <c r="AP21" s="619" t="s">
        <v>275</v>
      </c>
      <c r="AQ21" s="695"/>
      <c r="AR21" s="695"/>
      <c r="AS21" s="695"/>
      <c r="AT21" s="695"/>
      <c r="AU21" s="695"/>
      <c r="AV21" s="695"/>
      <c r="AW21" s="695"/>
      <c r="AX21" s="695"/>
      <c r="AY21" s="695"/>
      <c r="AZ21" s="695"/>
      <c r="BA21" s="695"/>
      <c r="BB21" s="695"/>
      <c r="BC21" s="695"/>
      <c r="BD21" s="695"/>
      <c r="BE21" s="695"/>
      <c r="BF21" s="696"/>
      <c r="BG21" s="622">
        <v>149</v>
      </c>
      <c r="BH21" s="623"/>
      <c r="BI21" s="623"/>
      <c r="BJ21" s="623"/>
      <c r="BK21" s="623"/>
      <c r="BL21" s="623"/>
      <c r="BM21" s="623"/>
      <c r="BN21" s="624"/>
      <c r="BO21" s="648">
        <v>0</v>
      </c>
      <c r="BP21" s="648"/>
      <c r="BQ21" s="648"/>
      <c r="BR21" s="648"/>
      <c r="BS21" s="649" t="s">
        <v>124</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276</v>
      </c>
      <c r="C22" s="680"/>
      <c r="D22" s="680"/>
      <c r="E22" s="680"/>
      <c r="F22" s="680"/>
      <c r="G22" s="680"/>
      <c r="H22" s="680"/>
      <c r="I22" s="680"/>
      <c r="J22" s="680"/>
      <c r="K22" s="680"/>
      <c r="L22" s="680"/>
      <c r="M22" s="680"/>
      <c r="N22" s="680"/>
      <c r="O22" s="680"/>
      <c r="P22" s="680"/>
      <c r="Q22" s="681"/>
      <c r="R22" s="622">
        <v>5440</v>
      </c>
      <c r="S22" s="623"/>
      <c r="T22" s="623"/>
      <c r="U22" s="623"/>
      <c r="V22" s="623"/>
      <c r="W22" s="623"/>
      <c r="X22" s="623"/>
      <c r="Y22" s="624"/>
      <c r="Z22" s="648">
        <v>0.1</v>
      </c>
      <c r="AA22" s="648"/>
      <c r="AB22" s="648"/>
      <c r="AC22" s="648"/>
      <c r="AD22" s="649">
        <v>5440</v>
      </c>
      <c r="AE22" s="649"/>
      <c r="AF22" s="649"/>
      <c r="AG22" s="649"/>
      <c r="AH22" s="649"/>
      <c r="AI22" s="649"/>
      <c r="AJ22" s="649"/>
      <c r="AK22" s="649"/>
      <c r="AL22" s="625">
        <v>0.20000000298023224</v>
      </c>
      <c r="AM22" s="626"/>
      <c r="AN22" s="626"/>
      <c r="AO22" s="650"/>
      <c r="AP22" s="619" t="s">
        <v>277</v>
      </c>
      <c r="AQ22" s="695"/>
      <c r="AR22" s="695"/>
      <c r="AS22" s="695"/>
      <c r="AT22" s="695"/>
      <c r="AU22" s="695"/>
      <c r="AV22" s="695"/>
      <c r="AW22" s="695"/>
      <c r="AX22" s="695"/>
      <c r="AY22" s="695"/>
      <c r="AZ22" s="695"/>
      <c r="BA22" s="695"/>
      <c r="BB22" s="695"/>
      <c r="BC22" s="695"/>
      <c r="BD22" s="695"/>
      <c r="BE22" s="695"/>
      <c r="BF22" s="696"/>
      <c r="BG22" s="622" t="s">
        <v>124</v>
      </c>
      <c r="BH22" s="623"/>
      <c r="BI22" s="623"/>
      <c r="BJ22" s="623"/>
      <c r="BK22" s="623"/>
      <c r="BL22" s="623"/>
      <c r="BM22" s="623"/>
      <c r="BN22" s="624"/>
      <c r="BO22" s="648" t="s">
        <v>124</v>
      </c>
      <c r="BP22" s="648"/>
      <c r="BQ22" s="648"/>
      <c r="BR22" s="648"/>
      <c r="BS22" s="649" t="s">
        <v>124</v>
      </c>
      <c r="BT22" s="649"/>
      <c r="BU22" s="649"/>
      <c r="BV22" s="649"/>
      <c r="BW22" s="649"/>
      <c r="BX22" s="649"/>
      <c r="BY22" s="649"/>
      <c r="BZ22" s="649"/>
      <c r="CA22" s="649"/>
      <c r="CB22" s="694"/>
      <c r="CD22" s="675" t="s">
        <v>278</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279</v>
      </c>
      <c r="C23" s="620"/>
      <c r="D23" s="620"/>
      <c r="E23" s="620"/>
      <c r="F23" s="620"/>
      <c r="G23" s="620"/>
      <c r="H23" s="620"/>
      <c r="I23" s="620"/>
      <c r="J23" s="620"/>
      <c r="K23" s="620"/>
      <c r="L23" s="620"/>
      <c r="M23" s="620"/>
      <c r="N23" s="620"/>
      <c r="O23" s="620"/>
      <c r="P23" s="620"/>
      <c r="Q23" s="621"/>
      <c r="R23" s="622">
        <v>1769980</v>
      </c>
      <c r="S23" s="623"/>
      <c r="T23" s="623"/>
      <c r="U23" s="623"/>
      <c r="V23" s="623"/>
      <c r="W23" s="623"/>
      <c r="X23" s="623"/>
      <c r="Y23" s="624"/>
      <c r="Z23" s="648">
        <v>25.5</v>
      </c>
      <c r="AA23" s="648"/>
      <c r="AB23" s="648"/>
      <c r="AC23" s="648"/>
      <c r="AD23" s="649">
        <v>1655752</v>
      </c>
      <c r="AE23" s="649"/>
      <c r="AF23" s="649"/>
      <c r="AG23" s="649"/>
      <c r="AH23" s="649"/>
      <c r="AI23" s="649"/>
      <c r="AJ23" s="649"/>
      <c r="AK23" s="649"/>
      <c r="AL23" s="625">
        <v>50.3</v>
      </c>
      <c r="AM23" s="626"/>
      <c r="AN23" s="626"/>
      <c r="AO23" s="650"/>
      <c r="AP23" s="619" t="s">
        <v>280</v>
      </c>
      <c r="AQ23" s="695"/>
      <c r="AR23" s="695"/>
      <c r="AS23" s="695"/>
      <c r="AT23" s="695"/>
      <c r="AU23" s="695"/>
      <c r="AV23" s="695"/>
      <c r="AW23" s="695"/>
      <c r="AX23" s="695"/>
      <c r="AY23" s="695"/>
      <c r="AZ23" s="695"/>
      <c r="BA23" s="695"/>
      <c r="BB23" s="695"/>
      <c r="BC23" s="695"/>
      <c r="BD23" s="695"/>
      <c r="BE23" s="695"/>
      <c r="BF23" s="696"/>
      <c r="BG23" s="622" t="s">
        <v>124</v>
      </c>
      <c r="BH23" s="623"/>
      <c r="BI23" s="623"/>
      <c r="BJ23" s="623"/>
      <c r="BK23" s="623"/>
      <c r="BL23" s="623"/>
      <c r="BM23" s="623"/>
      <c r="BN23" s="624"/>
      <c r="BO23" s="648" t="s">
        <v>124</v>
      </c>
      <c r="BP23" s="648"/>
      <c r="BQ23" s="648"/>
      <c r="BR23" s="648"/>
      <c r="BS23" s="649" t="s">
        <v>124</v>
      </c>
      <c r="BT23" s="649"/>
      <c r="BU23" s="649"/>
      <c r="BV23" s="649"/>
      <c r="BW23" s="649"/>
      <c r="BX23" s="649"/>
      <c r="BY23" s="649"/>
      <c r="BZ23" s="649"/>
      <c r="CA23" s="649"/>
      <c r="CB23" s="694"/>
      <c r="CD23" s="675" t="s">
        <v>220</v>
      </c>
      <c r="CE23" s="676"/>
      <c r="CF23" s="676"/>
      <c r="CG23" s="676"/>
      <c r="CH23" s="676"/>
      <c r="CI23" s="676"/>
      <c r="CJ23" s="676"/>
      <c r="CK23" s="676"/>
      <c r="CL23" s="676"/>
      <c r="CM23" s="676"/>
      <c r="CN23" s="676"/>
      <c r="CO23" s="676"/>
      <c r="CP23" s="676"/>
      <c r="CQ23" s="677"/>
      <c r="CR23" s="675" t="s">
        <v>281</v>
      </c>
      <c r="CS23" s="676"/>
      <c r="CT23" s="676"/>
      <c r="CU23" s="676"/>
      <c r="CV23" s="676"/>
      <c r="CW23" s="676"/>
      <c r="CX23" s="676"/>
      <c r="CY23" s="677"/>
      <c r="CZ23" s="675" t="s">
        <v>282</v>
      </c>
      <c r="DA23" s="676"/>
      <c r="DB23" s="676"/>
      <c r="DC23" s="677"/>
      <c r="DD23" s="675" t="s">
        <v>283</v>
      </c>
      <c r="DE23" s="676"/>
      <c r="DF23" s="676"/>
      <c r="DG23" s="676"/>
      <c r="DH23" s="676"/>
      <c r="DI23" s="676"/>
      <c r="DJ23" s="676"/>
      <c r="DK23" s="677"/>
      <c r="DL23" s="707" t="s">
        <v>284</v>
      </c>
      <c r="DM23" s="708"/>
      <c r="DN23" s="708"/>
      <c r="DO23" s="708"/>
      <c r="DP23" s="708"/>
      <c r="DQ23" s="708"/>
      <c r="DR23" s="708"/>
      <c r="DS23" s="708"/>
      <c r="DT23" s="708"/>
      <c r="DU23" s="708"/>
      <c r="DV23" s="709"/>
      <c r="DW23" s="675" t="s">
        <v>285</v>
      </c>
      <c r="DX23" s="676"/>
      <c r="DY23" s="676"/>
      <c r="DZ23" s="676"/>
      <c r="EA23" s="676"/>
      <c r="EB23" s="676"/>
      <c r="EC23" s="677"/>
    </row>
    <row r="24" spans="2:133" ht="11.25" customHeight="1" x14ac:dyDescent="0.15">
      <c r="B24" s="619" t="s">
        <v>286</v>
      </c>
      <c r="C24" s="620"/>
      <c r="D24" s="620"/>
      <c r="E24" s="620"/>
      <c r="F24" s="620"/>
      <c r="G24" s="620"/>
      <c r="H24" s="620"/>
      <c r="I24" s="620"/>
      <c r="J24" s="620"/>
      <c r="K24" s="620"/>
      <c r="L24" s="620"/>
      <c r="M24" s="620"/>
      <c r="N24" s="620"/>
      <c r="O24" s="620"/>
      <c r="P24" s="620"/>
      <c r="Q24" s="621"/>
      <c r="R24" s="622">
        <v>1655752</v>
      </c>
      <c r="S24" s="623"/>
      <c r="T24" s="623"/>
      <c r="U24" s="623"/>
      <c r="V24" s="623"/>
      <c r="W24" s="623"/>
      <c r="X24" s="623"/>
      <c r="Y24" s="624"/>
      <c r="Z24" s="648">
        <v>23.9</v>
      </c>
      <c r="AA24" s="648"/>
      <c r="AB24" s="648"/>
      <c r="AC24" s="648"/>
      <c r="AD24" s="649">
        <v>1655752</v>
      </c>
      <c r="AE24" s="649"/>
      <c r="AF24" s="649"/>
      <c r="AG24" s="649"/>
      <c r="AH24" s="649"/>
      <c r="AI24" s="649"/>
      <c r="AJ24" s="649"/>
      <c r="AK24" s="649"/>
      <c r="AL24" s="625">
        <v>50.3</v>
      </c>
      <c r="AM24" s="626"/>
      <c r="AN24" s="626"/>
      <c r="AO24" s="650"/>
      <c r="AP24" s="619" t="s">
        <v>287</v>
      </c>
      <c r="AQ24" s="695"/>
      <c r="AR24" s="695"/>
      <c r="AS24" s="695"/>
      <c r="AT24" s="695"/>
      <c r="AU24" s="695"/>
      <c r="AV24" s="695"/>
      <c r="AW24" s="695"/>
      <c r="AX24" s="695"/>
      <c r="AY24" s="695"/>
      <c r="AZ24" s="695"/>
      <c r="BA24" s="695"/>
      <c r="BB24" s="695"/>
      <c r="BC24" s="695"/>
      <c r="BD24" s="695"/>
      <c r="BE24" s="695"/>
      <c r="BF24" s="696"/>
      <c r="BG24" s="622" t="s">
        <v>124</v>
      </c>
      <c r="BH24" s="623"/>
      <c r="BI24" s="623"/>
      <c r="BJ24" s="623"/>
      <c r="BK24" s="623"/>
      <c r="BL24" s="623"/>
      <c r="BM24" s="623"/>
      <c r="BN24" s="624"/>
      <c r="BO24" s="648" t="s">
        <v>124</v>
      </c>
      <c r="BP24" s="648"/>
      <c r="BQ24" s="648"/>
      <c r="BR24" s="648"/>
      <c r="BS24" s="649" t="s">
        <v>124</v>
      </c>
      <c r="BT24" s="649"/>
      <c r="BU24" s="649"/>
      <c r="BV24" s="649"/>
      <c r="BW24" s="649"/>
      <c r="BX24" s="649"/>
      <c r="BY24" s="649"/>
      <c r="BZ24" s="649"/>
      <c r="CA24" s="649"/>
      <c r="CB24" s="694"/>
      <c r="CD24" s="672" t="s">
        <v>288</v>
      </c>
      <c r="CE24" s="673"/>
      <c r="CF24" s="673"/>
      <c r="CG24" s="673"/>
      <c r="CH24" s="673"/>
      <c r="CI24" s="673"/>
      <c r="CJ24" s="673"/>
      <c r="CK24" s="673"/>
      <c r="CL24" s="673"/>
      <c r="CM24" s="673"/>
      <c r="CN24" s="673"/>
      <c r="CO24" s="673"/>
      <c r="CP24" s="673"/>
      <c r="CQ24" s="674"/>
      <c r="CR24" s="669">
        <v>1700839</v>
      </c>
      <c r="CS24" s="670"/>
      <c r="CT24" s="670"/>
      <c r="CU24" s="670"/>
      <c r="CV24" s="670"/>
      <c r="CW24" s="670"/>
      <c r="CX24" s="670"/>
      <c r="CY24" s="698"/>
      <c r="CZ24" s="699">
        <v>26.7</v>
      </c>
      <c r="DA24" s="685"/>
      <c r="DB24" s="685"/>
      <c r="DC24" s="701"/>
      <c r="DD24" s="697">
        <v>1205098</v>
      </c>
      <c r="DE24" s="670"/>
      <c r="DF24" s="670"/>
      <c r="DG24" s="670"/>
      <c r="DH24" s="670"/>
      <c r="DI24" s="670"/>
      <c r="DJ24" s="670"/>
      <c r="DK24" s="698"/>
      <c r="DL24" s="697">
        <v>1196255</v>
      </c>
      <c r="DM24" s="670"/>
      <c r="DN24" s="670"/>
      <c r="DO24" s="670"/>
      <c r="DP24" s="670"/>
      <c r="DQ24" s="670"/>
      <c r="DR24" s="670"/>
      <c r="DS24" s="670"/>
      <c r="DT24" s="670"/>
      <c r="DU24" s="670"/>
      <c r="DV24" s="698"/>
      <c r="DW24" s="699">
        <v>34.6</v>
      </c>
      <c r="DX24" s="685"/>
      <c r="DY24" s="685"/>
      <c r="DZ24" s="685"/>
      <c r="EA24" s="685"/>
      <c r="EB24" s="685"/>
      <c r="EC24" s="700"/>
    </row>
    <row r="25" spans="2:133" ht="11.25" customHeight="1" x14ac:dyDescent="0.15">
      <c r="B25" s="619" t="s">
        <v>289</v>
      </c>
      <c r="C25" s="620"/>
      <c r="D25" s="620"/>
      <c r="E25" s="620"/>
      <c r="F25" s="620"/>
      <c r="G25" s="620"/>
      <c r="H25" s="620"/>
      <c r="I25" s="620"/>
      <c r="J25" s="620"/>
      <c r="K25" s="620"/>
      <c r="L25" s="620"/>
      <c r="M25" s="620"/>
      <c r="N25" s="620"/>
      <c r="O25" s="620"/>
      <c r="P25" s="620"/>
      <c r="Q25" s="621"/>
      <c r="R25" s="622">
        <v>114228</v>
      </c>
      <c r="S25" s="623"/>
      <c r="T25" s="623"/>
      <c r="U25" s="623"/>
      <c r="V25" s="623"/>
      <c r="W25" s="623"/>
      <c r="X25" s="623"/>
      <c r="Y25" s="624"/>
      <c r="Z25" s="648">
        <v>1.6</v>
      </c>
      <c r="AA25" s="648"/>
      <c r="AB25" s="648"/>
      <c r="AC25" s="648"/>
      <c r="AD25" s="649" t="s">
        <v>124</v>
      </c>
      <c r="AE25" s="649"/>
      <c r="AF25" s="649"/>
      <c r="AG25" s="649"/>
      <c r="AH25" s="649"/>
      <c r="AI25" s="649"/>
      <c r="AJ25" s="649"/>
      <c r="AK25" s="649"/>
      <c r="AL25" s="625" t="s">
        <v>124</v>
      </c>
      <c r="AM25" s="626"/>
      <c r="AN25" s="626"/>
      <c r="AO25" s="650"/>
      <c r="AP25" s="619" t="s">
        <v>290</v>
      </c>
      <c r="AQ25" s="695"/>
      <c r="AR25" s="695"/>
      <c r="AS25" s="695"/>
      <c r="AT25" s="695"/>
      <c r="AU25" s="695"/>
      <c r="AV25" s="695"/>
      <c r="AW25" s="695"/>
      <c r="AX25" s="695"/>
      <c r="AY25" s="695"/>
      <c r="AZ25" s="695"/>
      <c r="BA25" s="695"/>
      <c r="BB25" s="695"/>
      <c r="BC25" s="695"/>
      <c r="BD25" s="695"/>
      <c r="BE25" s="695"/>
      <c r="BF25" s="696"/>
      <c r="BG25" s="622" t="s">
        <v>124</v>
      </c>
      <c r="BH25" s="623"/>
      <c r="BI25" s="623"/>
      <c r="BJ25" s="623"/>
      <c r="BK25" s="623"/>
      <c r="BL25" s="623"/>
      <c r="BM25" s="623"/>
      <c r="BN25" s="624"/>
      <c r="BO25" s="648" t="s">
        <v>124</v>
      </c>
      <c r="BP25" s="648"/>
      <c r="BQ25" s="648"/>
      <c r="BR25" s="648"/>
      <c r="BS25" s="649" t="s">
        <v>124</v>
      </c>
      <c r="BT25" s="649"/>
      <c r="BU25" s="649"/>
      <c r="BV25" s="649"/>
      <c r="BW25" s="649"/>
      <c r="BX25" s="649"/>
      <c r="BY25" s="649"/>
      <c r="BZ25" s="649"/>
      <c r="CA25" s="649"/>
      <c r="CB25" s="694"/>
      <c r="CD25" s="619" t="s">
        <v>291</v>
      </c>
      <c r="CE25" s="620"/>
      <c r="CF25" s="620"/>
      <c r="CG25" s="620"/>
      <c r="CH25" s="620"/>
      <c r="CI25" s="620"/>
      <c r="CJ25" s="620"/>
      <c r="CK25" s="620"/>
      <c r="CL25" s="620"/>
      <c r="CM25" s="620"/>
      <c r="CN25" s="620"/>
      <c r="CO25" s="620"/>
      <c r="CP25" s="620"/>
      <c r="CQ25" s="621"/>
      <c r="CR25" s="622">
        <v>816746</v>
      </c>
      <c r="CS25" s="632"/>
      <c r="CT25" s="632"/>
      <c r="CU25" s="632"/>
      <c r="CV25" s="632"/>
      <c r="CW25" s="632"/>
      <c r="CX25" s="632"/>
      <c r="CY25" s="633"/>
      <c r="CZ25" s="625">
        <v>12.8</v>
      </c>
      <c r="DA25" s="634"/>
      <c r="DB25" s="634"/>
      <c r="DC25" s="635"/>
      <c r="DD25" s="628">
        <v>787302</v>
      </c>
      <c r="DE25" s="632"/>
      <c r="DF25" s="632"/>
      <c r="DG25" s="632"/>
      <c r="DH25" s="632"/>
      <c r="DI25" s="632"/>
      <c r="DJ25" s="632"/>
      <c r="DK25" s="633"/>
      <c r="DL25" s="628">
        <v>787302</v>
      </c>
      <c r="DM25" s="632"/>
      <c r="DN25" s="632"/>
      <c r="DO25" s="632"/>
      <c r="DP25" s="632"/>
      <c r="DQ25" s="632"/>
      <c r="DR25" s="632"/>
      <c r="DS25" s="632"/>
      <c r="DT25" s="632"/>
      <c r="DU25" s="632"/>
      <c r="DV25" s="633"/>
      <c r="DW25" s="625">
        <v>22.8</v>
      </c>
      <c r="DX25" s="634"/>
      <c r="DY25" s="634"/>
      <c r="DZ25" s="634"/>
      <c r="EA25" s="634"/>
      <c r="EB25" s="634"/>
      <c r="EC25" s="661"/>
    </row>
    <row r="26" spans="2:133" ht="11.25" customHeight="1" x14ac:dyDescent="0.15">
      <c r="B26" s="619" t="s">
        <v>292</v>
      </c>
      <c r="C26" s="620"/>
      <c r="D26" s="620"/>
      <c r="E26" s="620"/>
      <c r="F26" s="620"/>
      <c r="G26" s="620"/>
      <c r="H26" s="620"/>
      <c r="I26" s="620"/>
      <c r="J26" s="620"/>
      <c r="K26" s="620"/>
      <c r="L26" s="620"/>
      <c r="M26" s="620"/>
      <c r="N26" s="620"/>
      <c r="O26" s="620"/>
      <c r="P26" s="620"/>
      <c r="Q26" s="621"/>
      <c r="R26" s="622" t="s">
        <v>124</v>
      </c>
      <c r="S26" s="623"/>
      <c r="T26" s="623"/>
      <c r="U26" s="623"/>
      <c r="V26" s="623"/>
      <c r="W26" s="623"/>
      <c r="X26" s="623"/>
      <c r="Y26" s="624"/>
      <c r="Z26" s="648" t="s">
        <v>124</v>
      </c>
      <c r="AA26" s="648"/>
      <c r="AB26" s="648"/>
      <c r="AC26" s="648"/>
      <c r="AD26" s="649" t="s">
        <v>124</v>
      </c>
      <c r="AE26" s="649"/>
      <c r="AF26" s="649"/>
      <c r="AG26" s="649"/>
      <c r="AH26" s="649"/>
      <c r="AI26" s="649"/>
      <c r="AJ26" s="649"/>
      <c r="AK26" s="649"/>
      <c r="AL26" s="625" t="s">
        <v>124</v>
      </c>
      <c r="AM26" s="626"/>
      <c r="AN26" s="626"/>
      <c r="AO26" s="650"/>
      <c r="AP26" s="619" t="s">
        <v>293</v>
      </c>
      <c r="AQ26" s="695"/>
      <c r="AR26" s="695"/>
      <c r="AS26" s="695"/>
      <c r="AT26" s="695"/>
      <c r="AU26" s="695"/>
      <c r="AV26" s="695"/>
      <c r="AW26" s="695"/>
      <c r="AX26" s="695"/>
      <c r="AY26" s="695"/>
      <c r="AZ26" s="695"/>
      <c r="BA26" s="695"/>
      <c r="BB26" s="695"/>
      <c r="BC26" s="695"/>
      <c r="BD26" s="695"/>
      <c r="BE26" s="695"/>
      <c r="BF26" s="696"/>
      <c r="BG26" s="622" t="s">
        <v>124</v>
      </c>
      <c r="BH26" s="623"/>
      <c r="BI26" s="623"/>
      <c r="BJ26" s="623"/>
      <c r="BK26" s="623"/>
      <c r="BL26" s="623"/>
      <c r="BM26" s="623"/>
      <c r="BN26" s="624"/>
      <c r="BO26" s="648" t="s">
        <v>124</v>
      </c>
      <c r="BP26" s="648"/>
      <c r="BQ26" s="648"/>
      <c r="BR26" s="648"/>
      <c r="BS26" s="649" t="s">
        <v>124</v>
      </c>
      <c r="BT26" s="649"/>
      <c r="BU26" s="649"/>
      <c r="BV26" s="649"/>
      <c r="BW26" s="649"/>
      <c r="BX26" s="649"/>
      <c r="BY26" s="649"/>
      <c r="BZ26" s="649"/>
      <c r="CA26" s="649"/>
      <c r="CB26" s="694"/>
      <c r="CD26" s="619" t="s">
        <v>294</v>
      </c>
      <c r="CE26" s="620"/>
      <c r="CF26" s="620"/>
      <c r="CG26" s="620"/>
      <c r="CH26" s="620"/>
      <c r="CI26" s="620"/>
      <c r="CJ26" s="620"/>
      <c r="CK26" s="620"/>
      <c r="CL26" s="620"/>
      <c r="CM26" s="620"/>
      <c r="CN26" s="620"/>
      <c r="CO26" s="620"/>
      <c r="CP26" s="620"/>
      <c r="CQ26" s="621"/>
      <c r="CR26" s="622">
        <v>490482</v>
      </c>
      <c r="CS26" s="623"/>
      <c r="CT26" s="623"/>
      <c r="CU26" s="623"/>
      <c r="CV26" s="623"/>
      <c r="CW26" s="623"/>
      <c r="CX26" s="623"/>
      <c r="CY26" s="624"/>
      <c r="CZ26" s="625">
        <v>7.7</v>
      </c>
      <c r="DA26" s="634"/>
      <c r="DB26" s="634"/>
      <c r="DC26" s="635"/>
      <c r="DD26" s="628">
        <v>475390</v>
      </c>
      <c r="DE26" s="623"/>
      <c r="DF26" s="623"/>
      <c r="DG26" s="623"/>
      <c r="DH26" s="623"/>
      <c r="DI26" s="623"/>
      <c r="DJ26" s="623"/>
      <c r="DK26" s="624"/>
      <c r="DL26" s="628" t="s">
        <v>124</v>
      </c>
      <c r="DM26" s="623"/>
      <c r="DN26" s="623"/>
      <c r="DO26" s="623"/>
      <c r="DP26" s="623"/>
      <c r="DQ26" s="623"/>
      <c r="DR26" s="623"/>
      <c r="DS26" s="623"/>
      <c r="DT26" s="623"/>
      <c r="DU26" s="623"/>
      <c r="DV26" s="624"/>
      <c r="DW26" s="625" t="s">
        <v>124</v>
      </c>
      <c r="DX26" s="634"/>
      <c r="DY26" s="634"/>
      <c r="DZ26" s="634"/>
      <c r="EA26" s="634"/>
      <c r="EB26" s="634"/>
      <c r="EC26" s="661"/>
    </row>
    <row r="27" spans="2:133" ht="11.25" customHeight="1" x14ac:dyDescent="0.15">
      <c r="B27" s="619" t="s">
        <v>295</v>
      </c>
      <c r="C27" s="620"/>
      <c r="D27" s="620"/>
      <c r="E27" s="620"/>
      <c r="F27" s="620"/>
      <c r="G27" s="620"/>
      <c r="H27" s="620"/>
      <c r="I27" s="620"/>
      <c r="J27" s="620"/>
      <c r="K27" s="620"/>
      <c r="L27" s="620"/>
      <c r="M27" s="620"/>
      <c r="N27" s="620"/>
      <c r="O27" s="620"/>
      <c r="P27" s="620"/>
      <c r="Q27" s="621"/>
      <c r="R27" s="622">
        <v>3355680</v>
      </c>
      <c r="S27" s="623"/>
      <c r="T27" s="623"/>
      <c r="U27" s="623"/>
      <c r="V27" s="623"/>
      <c r="W27" s="623"/>
      <c r="X27" s="623"/>
      <c r="Y27" s="624"/>
      <c r="Z27" s="648">
        <v>48.4</v>
      </c>
      <c r="AA27" s="648"/>
      <c r="AB27" s="648"/>
      <c r="AC27" s="648"/>
      <c r="AD27" s="649">
        <v>3241452</v>
      </c>
      <c r="AE27" s="649"/>
      <c r="AF27" s="649"/>
      <c r="AG27" s="649"/>
      <c r="AH27" s="649"/>
      <c r="AI27" s="649"/>
      <c r="AJ27" s="649"/>
      <c r="AK27" s="649"/>
      <c r="AL27" s="625">
        <v>98.5</v>
      </c>
      <c r="AM27" s="626"/>
      <c r="AN27" s="626"/>
      <c r="AO27" s="650"/>
      <c r="AP27" s="619" t="s">
        <v>296</v>
      </c>
      <c r="AQ27" s="620"/>
      <c r="AR27" s="620"/>
      <c r="AS27" s="620"/>
      <c r="AT27" s="620"/>
      <c r="AU27" s="620"/>
      <c r="AV27" s="620"/>
      <c r="AW27" s="620"/>
      <c r="AX27" s="620"/>
      <c r="AY27" s="620"/>
      <c r="AZ27" s="620"/>
      <c r="BA27" s="620"/>
      <c r="BB27" s="620"/>
      <c r="BC27" s="620"/>
      <c r="BD27" s="620"/>
      <c r="BE27" s="620"/>
      <c r="BF27" s="621"/>
      <c r="BG27" s="622">
        <v>1243639</v>
      </c>
      <c r="BH27" s="623"/>
      <c r="BI27" s="623"/>
      <c r="BJ27" s="623"/>
      <c r="BK27" s="623"/>
      <c r="BL27" s="623"/>
      <c r="BM27" s="623"/>
      <c r="BN27" s="624"/>
      <c r="BO27" s="648">
        <v>100</v>
      </c>
      <c r="BP27" s="648"/>
      <c r="BQ27" s="648"/>
      <c r="BR27" s="648"/>
      <c r="BS27" s="649" t="s">
        <v>124</v>
      </c>
      <c r="BT27" s="649"/>
      <c r="BU27" s="649"/>
      <c r="BV27" s="649"/>
      <c r="BW27" s="649"/>
      <c r="BX27" s="649"/>
      <c r="BY27" s="649"/>
      <c r="BZ27" s="649"/>
      <c r="CA27" s="649"/>
      <c r="CB27" s="694"/>
      <c r="CD27" s="619" t="s">
        <v>297</v>
      </c>
      <c r="CE27" s="620"/>
      <c r="CF27" s="620"/>
      <c r="CG27" s="620"/>
      <c r="CH27" s="620"/>
      <c r="CI27" s="620"/>
      <c r="CJ27" s="620"/>
      <c r="CK27" s="620"/>
      <c r="CL27" s="620"/>
      <c r="CM27" s="620"/>
      <c r="CN27" s="620"/>
      <c r="CO27" s="620"/>
      <c r="CP27" s="620"/>
      <c r="CQ27" s="621"/>
      <c r="CR27" s="622">
        <v>619854</v>
      </c>
      <c r="CS27" s="632"/>
      <c r="CT27" s="632"/>
      <c r="CU27" s="632"/>
      <c r="CV27" s="632"/>
      <c r="CW27" s="632"/>
      <c r="CX27" s="632"/>
      <c r="CY27" s="633"/>
      <c r="CZ27" s="625">
        <v>9.6999999999999993</v>
      </c>
      <c r="DA27" s="634"/>
      <c r="DB27" s="634"/>
      <c r="DC27" s="635"/>
      <c r="DD27" s="628">
        <v>153557</v>
      </c>
      <c r="DE27" s="632"/>
      <c r="DF27" s="632"/>
      <c r="DG27" s="632"/>
      <c r="DH27" s="632"/>
      <c r="DI27" s="632"/>
      <c r="DJ27" s="632"/>
      <c r="DK27" s="633"/>
      <c r="DL27" s="628">
        <v>144714</v>
      </c>
      <c r="DM27" s="632"/>
      <c r="DN27" s="632"/>
      <c r="DO27" s="632"/>
      <c r="DP27" s="632"/>
      <c r="DQ27" s="632"/>
      <c r="DR27" s="632"/>
      <c r="DS27" s="632"/>
      <c r="DT27" s="632"/>
      <c r="DU27" s="632"/>
      <c r="DV27" s="633"/>
      <c r="DW27" s="625">
        <v>4.2</v>
      </c>
      <c r="DX27" s="634"/>
      <c r="DY27" s="634"/>
      <c r="DZ27" s="634"/>
      <c r="EA27" s="634"/>
      <c r="EB27" s="634"/>
      <c r="EC27" s="661"/>
    </row>
    <row r="28" spans="2:133" ht="11.25" customHeight="1" x14ac:dyDescent="0.15">
      <c r="B28" s="619" t="s">
        <v>298</v>
      </c>
      <c r="C28" s="620"/>
      <c r="D28" s="620"/>
      <c r="E28" s="620"/>
      <c r="F28" s="620"/>
      <c r="G28" s="620"/>
      <c r="H28" s="620"/>
      <c r="I28" s="620"/>
      <c r="J28" s="620"/>
      <c r="K28" s="620"/>
      <c r="L28" s="620"/>
      <c r="M28" s="620"/>
      <c r="N28" s="620"/>
      <c r="O28" s="620"/>
      <c r="P28" s="620"/>
      <c r="Q28" s="621"/>
      <c r="R28" s="622">
        <v>1763</v>
      </c>
      <c r="S28" s="623"/>
      <c r="T28" s="623"/>
      <c r="U28" s="623"/>
      <c r="V28" s="623"/>
      <c r="W28" s="623"/>
      <c r="X28" s="623"/>
      <c r="Y28" s="624"/>
      <c r="Z28" s="648">
        <v>0</v>
      </c>
      <c r="AA28" s="648"/>
      <c r="AB28" s="648"/>
      <c r="AC28" s="648"/>
      <c r="AD28" s="649">
        <v>1763</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299</v>
      </c>
      <c r="CE28" s="620"/>
      <c r="CF28" s="620"/>
      <c r="CG28" s="620"/>
      <c r="CH28" s="620"/>
      <c r="CI28" s="620"/>
      <c r="CJ28" s="620"/>
      <c r="CK28" s="620"/>
      <c r="CL28" s="620"/>
      <c r="CM28" s="620"/>
      <c r="CN28" s="620"/>
      <c r="CO28" s="620"/>
      <c r="CP28" s="620"/>
      <c r="CQ28" s="621"/>
      <c r="CR28" s="622">
        <v>264239</v>
      </c>
      <c r="CS28" s="623"/>
      <c r="CT28" s="623"/>
      <c r="CU28" s="623"/>
      <c r="CV28" s="623"/>
      <c r="CW28" s="623"/>
      <c r="CX28" s="623"/>
      <c r="CY28" s="624"/>
      <c r="CZ28" s="625">
        <v>4.2</v>
      </c>
      <c r="DA28" s="634"/>
      <c r="DB28" s="634"/>
      <c r="DC28" s="635"/>
      <c r="DD28" s="628">
        <v>264239</v>
      </c>
      <c r="DE28" s="623"/>
      <c r="DF28" s="623"/>
      <c r="DG28" s="623"/>
      <c r="DH28" s="623"/>
      <c r="DI28" s="623"/>
      <c r="DJ28" s="623"/>
      <c r="DK28" s="624"/>
      <c r="DL28" s="628">
        <v>264239</v>
      </c>
      <c r="DM28" s="623"/>
      <c r="DN28" s="623"/>
      <c r="DO28" s="623"/>
      <c r="DP28" s="623"/>
      <c r="DQ28" s="623"/>
      <c r="DR28" s="623"/>
      <c r="DS28" s="623"/>
      <c r="DT28" s="623"/>
      <c r="DU28" s="623"/>
      <c r="DV28" s="624"/>
      <c r="DW28" s="625">
        <v>7.6</v>
      </c>
      <c r="DX28" s="634"/>
      <c r="DY28" s="634"/>
      <c r="DZ28" s="634"/>
      <c r="EA28" s="634"/>
      <c r="EB28" s="634"/>
      <c r="EC28" s="661"/>
    </row>
    <row r="29" spans="2:133" ht="11.25" customHeight="1" x14ac:dyDescent="0.15">
      <c r="B29" s="619" t="s">
        <v>300</v>
      </c>
      <c r="C29" s="620"/>
      <c r="D29" s="620"/>
      <c r="E29" s="620"/>
      <c r="F29" s="620"/>
      <c r="G29" s="620"/>
      <c r="H29" s="620"/>
      <c r="I29" s="620"/>
      <c r="J29" s="620"/>
      <c r="K29" s="620"/>
      <c r="L29" s="620"/>
      <c r="M29" s="620"/>
      <c r="N29" s="620"/>
      <c r="O29" s="620"/>
      <c r="P29" s="620"/>
      <c r="Q29" s="621"/>
      <c r="R29" s="622">
        <v>15451</v>
      </c>
      <c r="S29" s="623"/>
      <c r="T29" s="623"/>
      <c r="U29" s="623"/>
      <c r="V29" s="623"/>
      <c r="W29" s="623"/>
      <c r="X29" s="623"/>
      <c r="Y29" s="624"/>
      <c r="Z29" s="648">
        <v>0.2</v>
      </c>
      <c r="AA29" s="648"/>
      <c r="AB29" s="648"/>
      <c r="AC29" s="648"/>
      <c r="AD29" s="649" t="s">
        <v>124</v>
      </c>
      <c r="AE29" s="649"/>
      <c r="AF29" s="649"/>
      <c r="AG29" s="649"/>
      <c r="AH29" s="649"/>
      <c r="AI29" s="649"/>
      <c r="AJ29" s="649"/>
      <c r="AK29" s="649"/>
      <c r="AL29" s="625" t="s">
        <v>124</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301</v>
      </c>
      <c r="CE29" s="643"/>
      <c r="CF29" s="619" t="s">
        <v>69</v>
      </c>
      <c r="CG29" s="620"/>
      <c r="CH29" s="620"/>
      <c r="CI29" s="620"/>
      <c r="CJ29" s="620"/>
      <c r="CK29" s="620"/>
      <c r="CL29" s="620"/>
      <c r="CM29" s="620"/>
      <c r="CN29" s="620"/>
      <c r="CO29" s="620"/>
      <c r="CP29" s="620"/>
      <c r="CQ29" s="621"/>
      <c r="CR29" s="622">
        <v>264239</v>
      </c>
      <c r="CS29" s="632"/>
      <c r="CT29" s="632"/>
      <c r="CU29" s="632"/>
      <c r="CV29" s="632"/>
      <c r="CW29" s="632"/>
      <c r="CX29" s="632"/>
      <c r="CY29" s="633"/>
      <c r="CZ29" s="625">
        <v>4.2</v>
      </c>
      <c r="DA29" s="634"/>
      <c r="DB29" s="634"/>
      <c r="DC29" s="635"/>
      <c r="DD29" s="628">
        <v>264239</v>
      </c>
      <c r="DE29" s="632"/>
      <c r="DF29" s="632"/>
      <c r="DG29" s="632"/>
      <c r="DH29" s="632"/>
      <c r="DI29" s="632"/>
      <c r="DJ29" s="632"/>
      <c r="DK29" s="633"/>
      <c r="DL29" s="628">
        <v>264239</v>
      </c>
      <c r="DM29" s="632"/>
      <c r="DN29" s="632"/>
      <c r="DO29" s="632"/>
      <c r="DP29" s="632"/>
      <c r="DQ29" s="632"/>
      <c r="DR29" s="632"/>
      <c r="DS29" s="632"/>
      <c r="DT29" s="632"/>
      <c r="DU29" s="632"/>
      <c r="DV29" s="633"/>
      <c r="DW29" s="625">
        <v>7.6</v>
      </c>
      <c r="DX29" s="634"/>
      <c r="DY29" s="634"/>
      <c r="DZ29" s="634"/>
      <c r="EA29" s="634"/>
      <c r="EB29" s="634"/>
      <c r="EC29" s="661"/>
    </row>
    <row r="30" spans="2:133" ht="11.25" customHeight="1" x14ac:dyDescent="0.15">
      <c r="B30" s="619" t="s">
        <v>302</v>
      </c>
      <c r="C30" s="620"/>
      <c r="D30" s="620"/>
      <c r="E30" s="620"/>
      <c r="F30" s="620"/>
      <c r="G30" s="620"/>
      <c r="H30" s="620"/>
      <c r="I30" s="620"/>
      <c r="J30" s="620"/>
      <c r="K30" s="620"/>
      <c r="L30" s="620"/>
      <c r="M30" s="620"/>
      <c r="N30" s="620"/>
      <c r="O30" s="620"/>
      <c r="P30" s="620"/>
      <c r="Q30" s="621"/>
      <c r="R30" s="622">
        <v>15382</v>
      </c>
      <c r="S30" s="623"/>
      <c r="T30" s="623"/>
      <c r="U30" s="623"/>
      <c r="V30" s="623"/>
      <c r="W30" s="623"/>
      <c r="X30" s="623"/>
      <c r="Y30" s="624"/>
      <c r="Z30" s="648">
        <v>0.2</v>
      </c>
      <c r="AA30" s="648"/>
      <c r="AB30" s="648"/>
      <c r="AC30" s="648"/>
      <c r="AD30" s="649">
        <v>1087</v>
      </c>
      <c r="AE30" s="649"/>
      <c r="AF30" s="649"/>
      <c r="AG30" s="649"/>
      <c r="AH30" s="649"/>
      <c r="AI30" s="649"/>
      <c r="AJ30" s="649"/>
      <c r="AK30" s="649"/>
      <c r="AL30" s="625">
        <v>0</v>
      </c>
      <c r="AM30" s="626"/>
      <c r="AN30" s="626"/>
      <c r="AO30" s="650"/>
      <c r="AP30" s="675" t="s">
        <v>220</v>
      </c>
      <c r="AQ30" s="676"/>
      <c r="AR30" s="676"/>
      <c r="AS30" s="676"/>
      <c r="AT30" s="676"/>
      <c r="AU30" s="676"/>
      <c r="AV30" s="676"/>
      <c r="AW30" s="676"/>
      <c r="AX30" s="676"/>
      <c r="AY30" s="676"/>
      <c r="AZ30" s="676"/>
      <c r="BA30" s="676"/>
      <c r="BB30" s="676"/>
      <c r="BC30" s="676"/>
      <c r="BD30" s="676"/>
      <c r="BE30" s="676"/>
      <c r="BF30" s="677"/>
      <c r="BG30" s="675" t="s">
        <v>303</v>
      </c>
      <c r="BH30" s="692"/>
      <c r="BI30" s="692"/>
      <c r="BJ30" s="692"/>
      <c r="BK30" s="692"/>
      <c r="BL30" s="692"/>
      <c r="BM30" s="692"/>
      <c r="BN30" s="692"/>
      <c r="BO30" s="692"/>
      <c r="BP30" s="692"/>
      <c r="BQ30" s="693"/>
      <c r="BR30" s="675" t="s">
        <v>304</v>
      </c>
      <c r="BS30" s="692"/>
      <c r="BT30" s="692"/>
      <c r="BU30" s="692"/>
      <c r="BV30" s="692"/>
      <c r="BW30" s="692"/>
      <c r="BX30" s="692"/>
      <c r="BY30" s="692"/>
      <c r="BZ30" s="692"/>
      <c r="CA30" s="692"/>
      <c r="CB30" s="693"/>
      <c r="CD30" s="644"/>
      <c r="CE30" s="645"/>
      <c r="CF30" s="619" t="s">
        <v>305</v>
      </c>
      <c r="CG30" s="620"/>
      <c r="CH30" s="620"/>
      <c r="CI30" s="620"/>
      <c r="CJ30" s="620"/>
      <c r="CK30" s="620"/>
      <c r="CL30" s="620"/>
      <c r="CM30" s="620"/>
      <c r="CN30" s="620"/>
      <c r="CO30" s="620"/>
      <c r="CP30" s="620"/>
      <c r="CQ30" s="621"/>
      <c r="CR30" s="622">
        <v>257522</v>
      </c>
      <c r="CS30" s="623"/>
      <c r="CT30" s="623"/>
      <c r="CU30" s="623"/>
      <c r="CV30" s="623"/>
      <c r="CW30" s="623"/>
      <c r="CX30" s="623"/>
      <c r="CY30" s="624"/>
      <c r="CZ30" s="625">
        <v>4</v>
      </c>
      <c r="DA30" s="634"/>
      <c r="DB30" s="634"/>
      <c r="DC30" s="635"/>
      <c r="DD30" s="628">
        <v>257522</v>
      </c>
      <c r="DE30" s="623"/>
      <c r="DF30" s="623"/>
      <c r="DG30" s="623"/>
      <c r="DH30" s="623"/>
      <c r="DI30" s="623"/>
      <c r="DJ30" s="623"/>
      <c r="DK30" s="624"/>
      <c r="DL30" s="628">
        <v>257522</v>
      </c>
      <c r="DM30" s="623"/>
      <c r="DN30" s="623"/>
      <c r="DO30" s="623"/>
      <c r="DP30" s="623"/>
      <c r="DQ30" s="623"/>
      <c r="DR30" s="623"/>
      <c r="DS30" s="623"/>
      <c r="DT30" s="623"/>
      <c r="DU30" s="623"/>
      <c r="DV30" s="624"/>
      <c r="DW30" s="625">
        <v>7.4</v>
      </c>
      <c r="DX30" s="634"/>
      <c r="DY30" s="634"/>
      <c r="DZ30" s="634"/>
      <c r="EA30" s="634"/>
      <c r="EB30" s="634"/>
      <c r="EC30" s="661"/>
    </row>
    <row r="31" spans="2:133" ht="11.25" customHeight="1" x14ac:dyDescent="0.15">
      <c r="B31" s="619" t="s">
        <v>306</v>
      </c>
      <c r="C31" s="620"/>
      <c r="D31" s="620"/>
      <c r="E31" s="620"/>
      <c r="F31" s="620"/>
      <c r="G31" s="620"/>
      <c r="H31" s="620"/>
      <c r="I31" s="620"/>
      <c r="J31" s="620"/>
      <c r="K31" s="620"/>
      <c r="L31" s="620"/>
      <c r="M31" s="620"/>
      <c r="N31" s="620"/>
      <c r="O31" s="620"/>
      <c r="P31" s="620"/>
      <c r="Q31" s="621"/>
      <c r="R31" s="622">
        <v>9328</v>
      </c>
      <c r="S31" s="623"/>
      <c r="T31" s="623"/>
      <c r="U31" s="623"/>
      <c r="V31" s="623"/>
      <c r="W31" s="623"/>
      <c r="X31" s="623"/>
      <c r="Y31" s="624"/>
      <c r="Z31" s="648">
        <v>0.1</v>
      </c>
      <c r="AA31" s="648"/>
      <c r="AB31" s="648"/>
      <c r="AC31" s="648"/>
      <c r="AD31" s="649" t="s">
        <v>124</v>
      </c>
      <c r="AE31" s="649"/>
      <c r="AF31" s="649"/>
      <c r="AG31" s="649"/>
      <c r="AH31" s="649"/>
      <c r="AI31" s="649"/>
      <c r="AJ31" s="649"/>
      <c r="AK31" s="649"/>
      <c r="AL31" s="625" t="s">
        <v>124</v>
      </c>
      <c r="AM31" s="626"/>
      <c r="AN31" s="626"/>
      <c r="AO31" s="650"/>
      <c r="AP31" s="687" t="s">
        <v>307</v>
      </c>
      <c r="AQ31" s="688"/>
      <c r="AR31" s="688"/>
      <c r="AS31" s="688"/>
      <c r="AT31" s="689" t="s">
        <v>308</v>
      </c>
      <c r="AU31" s="355"/>
      <c r="AV31" s="355"/>
      <c r="AW31" s="355"/>
      <c r="AX31" s="672" t="s">
        <v>185</v>
      </c>
      <c r="AY31" s="673"/>
      <c r="AZ31" s="673"/>
      <c r="BA31" s="673"/>
      <c r="BB31" s="673"/>
      <c r="BC31" s="673"/>
      <c r="BD31" s="673"/>
      <c r="BE31" s="673"/>
      <c r="BF31" s="674"/>
      <c r="BG31" s="683">
        <v>99.2</v>
      </c>
      <c r="BH31" s="684"/>
      <c r="BI31" s="684"/>
      <c r="BJ31" s="684"/>
      <c r="BK31" s="684"/>
      <c r="BL31" s="684"/>
      <c r="BM31" s="685">
        <v>97.9</v>
      </c>
      <c r="BN31" s="684"/>
      <c r="BO31" s="684"/>
      <c r="BP31" s="684"/>
      <c r="BQ31" s="686"/>
      <c r="BR31" s="683">
        <v>99.3</v>
      </c>
      <c r="BS31" s="684"/>
      <c r="BT31" s="684"/>
      <c r="BU31" s="684"/>
      <c r="BV31" s="684"/>
      <c r="BW31" s="684"/>
      <c r="BX31" s="685">
        <v>98.1</v>
      </c>
      <c r="BY31" s="684"/>
      <c r="BZ31" s="684"/>
      <c r="CA31" s="684"/>
      <c r="CB31" s="686"/>
      <c r="CD31" s="644"/>
      <c r="CE31" s="645"/>
      <c r="CF31" s="619" t="s">
        <v>309</v>
      </c>
      <c r="CG31" s="620"/>
      <c r="CH31" s="620"/>
      <c r="CI31" s="620"/>
      <c r="CJ31" s="620"/>
      <c r="CK31" s="620"/>
      <c r="CL31" s="620"/>
      <c r="CM31" s="620"/>
      <c r="CN31" s="620"/>
      <c r="CO31" s="620"/>
      <c r="CP31" s="620"/>
      <c r="CQ31" s="621"/>
      <c r="CR31" s="622">
        <v>6717</v>
      </c>
      <c r="CS31" s="632"/>
      <c r="CT31" s="632"/>
      <c r="CU31" s="632"/>
      <c r="CV31" s="632"/>
      <c r="CW31" s="632"/>
      <c r="CX31" s="632"/>
      <c r="CY31" s="633"/>
      <c r="CZ31" s="625">
        <v>0.1</v>
      </c>
      <c r="DA31" s="634"/>
      <c r="DB31" s="634"/>
      <c r="DC31" s="635"/>
      <c r="DD31" s="628">
        <v>6717</v>
      </c>
      <c r="DE31" s="632"/>
      <c r="DF31" s="632"/>
      <c r="DG31" s="632"/>
      <c r="DH31" s="632"/>
      <c r="DI31" s="632"/>
      <c r="DJ31" s="632"/>
      <c r="DK31" s="633"/>
      <c r="DL31" s="628">
        <v>6717</v>
      </c>
      <c r="DM31" s="632"/>
      <c r="DN31" s="632"/>
      <c r="DO31" s="632"/>
      <c r="DP31" s="632"/>
      <c r="DQ31" s="632"/>
      <c r="DR31" s="632"/>
      <c r="DS31" s="632"/>
      <c r="DT31" s="632"/>
      <c r="DU31" s="632"/>
      <c r="DV31" s="633"/>
      <c r="DW31" s="625">
        <v>0.2</v>
      </c>
      <c r="DX31" s="634"/>
      <c r="DY31" s="634"/>
      <c r="DZ31" s="634"/>
      <c r="EA31" s="634"/>
      <c r="EB31" s="634"/>
      <c r="EC31" s="661"/>
    </row>
    <row r="32" spans="2:133" ht="11.25" customHeight="1" x14ac:dyDescent="0.15">
      <c r="B32" s="619" t="s">
        <v>310</v>
      </c>
      <c r="C32" s="620"/>
      <c r="D32" s="620"/>
      <c r="E32" s="620"/>
      <c r="F32" s="620"/>
      <c r="G32" s="620"/>
      <c r="H32" s="620"/>
      <c r="I32" s="620"/>
      <c r="J32" s="620"/>
      <c r="K32" s="620"/>
      <c r="L32" s="620"/>
      <c r="M32" s="620"/>
      <c r="N32" s="620"/>
      <c r="O32" s="620"/>
      <c r="P32" s="620"/>
      <c r="Q32" s="621"/>
      <c r="R32" s="622">
        <v>553378</v>
      </c>
      <c r="S32" s="623"/>
      <c r="T32" s="623"/>
      <c r="U32" s="623"/>
      <c r="V32" s="623"/>
      <c r="W32" s="623"/>
      <c r="X32" s="623"/>
      <c r="Y32" s="624"/>
      <c r="Z32" s="648">
        <v>8</v>
      </c>
      <c r="AA32" s="648"/>
      <c r="AB32" s="648"/>
      <c r="AC32" s="648"/>
      <c r="AD32" s="649" t="s">
        <v>124</v>
      </c>
      <c r="AE32" s="649"/>
      <c r="AF32" s="649"/>
      <c r="AG32" s="649"/>
      <c r="AH32" s="649"/>
      <c r="AI32" s="649"/>
      <c r="AJ32" s="649"/>
      <c r="AK32" s="649"/>
      <c r="AL32" s="625" t="s">
        <v>124</v>
      </c>
      <c r="AM32" s="626"/>
      <c r="AN32" s="626"/>
      <c r="AO32" s="650"/>
      <c r="AP32" s="662"/>
      <c r="AQ32" s="663"/>
      <c r="AR32" s="663"/>
      <c r="AS32" s="663"/>
      <c r="AT32" s="690"/>
      <c r="AU32" s="211" t="s">
        <v>311</v>
      </c>
      <c r="AX32" s="619" t="s">
        <v>312</v>
      </c>
      <c r="AY32" s="620"/>
      <c r="AZ32" s="620"/>
      <c r="BA32" s="620"/>
      <c r="BB32" s="620"/>
      <c r="BC32" s="620"/>
      <c r="BD32" s="620"/>
      <c r="BE32" s="620"/>
      <c r="BF32" s="621"/>
      <c r="BG32" s="682">
        <v>99</v>
      </c>
      <c r="BH32" s="632"/>
      <c r="BI32" s="632"/>
      <c r="BJ32" s="632"/>
      <c r="BK32" s="632"/>
      <c r="BL32" s="632"/>
      <c r="BM32" s="626">
        <v>97.6</v>
      </c>
      <c r="BN32" s="632"/>
      <c r="BO32" s="632"/>
      <c r="BP32" s="632"/>
      <c r="BQ32" s="659"/>
      <c r="BR32" s="682">
        <v>99.3</v>
      </c>
      <c r="BS32" s="632"/>
      <c r="BT32" s="632"/>
      <c r="BU32" s="632"/>
      <c r="BV32" s="632"/>
      <c r="BW32" s="632"/>
      <c r="BX32" s="626">
        <v>98.1</v>
      </c>
      <c r="BY32" s="632"/>
      <c r="BZ32" s="632"/>
      <c r="CA32" s="632"/>
      <c r="CB32" s="659"/>
      <c r="CD32" s="646"/>
      <c r="CE32" s="647"/>
      <c r="CF32" s="619" t="s">
        <v>313</v>
      </c>
      <c r="CG32" s="620"/>
      <c r="CH32" s="620"/>
      <c r="CI32" s="620"/>
      <c r="CJ32" s="620"/>
      <c r="CK32" s="620"/>
      <c r="CL32" s="620"/>
      <c r="CM32" s="620"/>
      <c r="CN32" s="620"/>
      <c r="CO32" s="620"/>
      <c r="CP32" s="620"/>
      <c r="CQ32" s="621"/>
      <c r="CR32" s="622" t="s">
        <v>124</v>
      </c>
      <c r="CS32" s="623"/>
      <c r="CT32" s="623"/>
      <c r="CU32" s="623"/>
      <c r="CV32" s="623"/>
      <c r="CW32" s="623"/>
      <c r="CX32" s="623"/>
      <c r="CY32" s="624"/>
      <c r="CZ32" s="625" t="s">
        <v>124</v>
      </c>
      <c r="DA32" s="634"/>
      <c r="DB32" s="634"/>
      <c r="DC32" s="635"/>
      <c r="DD32" s="628" t="s">
        <v>124</v>
      </c>
      <c r="DE32" s="623"/>
      <c r="DF32" s="623"/>
      <c r="DG32" s="623"/>
      <c r="DH32" s="623"/>
      <c r="DI32" s="623"/>
      <c r="DJ32" s="623"/>
      <c r="DK32" s="624"/>
      <c r="DL32" s="628" t="s">
        <v>124</v>
      </c>
      <c r="DM32" s="623"/>
      <c r="DN32" s="623"/>
      <c r="DO32" s="623"/>
      <c r="DP32" s="623"/>
      <c r="DQ32" s="623"/>
      <c r="DR32" s="623"/>
      <c r="DS32" s="623"/>
      <c r="DT32" s="623"/>
      <c r="DU32" s="623"/>
      <c r="DV32" s="624"/>
      <c r="DW32" s="625" t="s">
        <v>124</v>
      </c>
      <c r="DX32" s="634"/>
      <c r="DY32" s="634"/>
      <c r="DZ32" s="634"/>
      <c r="EA32" s="634"/>
      <c r="EB32" s="634"/>
      <c r="EC32" s="661"/>
    </row>
    <row r="33" spans="2:133" ht="11.25" customHeight="1" x14ac:dyDescent="0.15">
      <c r="B33" s="679" t="s">
        <v>314</v>
      </c>
      <c r="C33" s="680"/>
      <c r="D33" s="680"/>
      <c r="E33" s="680"/>
      <c r="F33" s="680"/>
      <c r="G33" s="680"/>
      <c r="H33" s="680"/>
      <c r="I33" s="680"/>
      <c r="J33" s="680"/>
      <c r="K33" s="680"/>
      <c r="L33" s="680"/>
      <c r="M33" s="680"/>
      <c r="N33" s="680"/>
      <c r="O33" s="680"/>
      <c r="P33" s="680"/>
      <c r="Q33" s="681"/>
      <c r="R33" s="622" t="s">
        <v>124</v>
      </c>
      <c r="S33" s="623"/>
      <c r="T33" s="623"/>
      <c r="U33" s="623"/>
      <c r="V33" s="623"/>
      <c r="W33" s="623"/>
      <c r="X33" s="623"/>
      <c r="Y33" s="624"/>
      <c r="Z33" s="648" t="s">
        <v>124</v>
      </c>
      <c r="AA33" s="648"/>
      <c r="AB33" s="648"/>
      <c r="AC33" s="648"/>
      <c r="AD33" s="649" t="s">
        <v>124</v>
      </c>
      <c r="AE33" s="649"/>
      <c r="AF33" s="649"/>
      <c r="AG33" s="649"/>
      <c r="AH33" s="649"/>
      <c r="AI33" s="649"/>
      <c r="AJ33" s="649"/>
      <c r="AK33" s="649"/>
      <c r="AL33" s="625" t="s">
        <v>124</v>
      </c>
      <c r="AM33" s="626"/>
      <c r="AN33" s="626"/>
      <c r="AO33" s="650"/>
      <c r="AP33" s="664"/>
      <c r="AQ33" s="665"/>
      <c r="AR33" s="665"/>
      <c r="AS33" s="665"/>
      <c r="AT33" s="691"/>
      <c r="AU33" s="356"/>
      <c r="AV33" s="356"/>
      <c r="AW33" s="356"/>
      <c r="AX33" s="599" t="s">
        <v>315</v>
      </c>
      <c r="AY33" s="600"/>
      <c r="AZ33" s="600"/>
      <c r="BA33" s="600"/>
      <c r="BB33" s="600"/>
      <c r="BC33" s="600"/>
      <c r="BD33" s="600"/>
      <c r="BE33" s="600"/>
      <c r="BF33" s="601"/>
      <c r="BG33" s="678">
        <v>99.3</v>
      </c>
      <c r="BH33" s="603"/>
      <c r="BI33" s="603"/>
      <c r="BJ33" s="603"/>
      <c r="BK33" s="603"/>
      <c r="BL33" s="603"/>
      <c r="BM33" s="640">
        <v>97.9</v>
      </c>
      <c r="BN33" s="603"/>
      <c r="BO33" s="603"/>
      <c r="BP33" s="603"/>
      <c r="BQ33" s="651"/>
      <c r="BR33" s="678">
        <v>99.3</v>
      </c>
      <c r="BS33" s="603"/>
      <c r="BT33" s="603"/>
      <c r="BU33" s="603"/>
      <c r="BV33" s="603"/>
      <c r="BW33" s="603"/>
      <c r="BX33" s="640">
        <v>98.1</v>
      </c>
      <c r="BY33" s="603"/>
      <c r="BZ33" s="603"/>
      <c r="CA33" s="603"/>
      <c r="CB33" s="651"/>
      <c r="CD33" s="619" t="s">
        <v>316</v>
      </c>
      <c r="CE33" s="620"/>
      <c r="CF33" s="620"/>
      <c r="CG33" s="620"/>
      <c r="CH33" s="620"/>
      <c r="CI33" s="620"/>
      <c r="CJ33" s="620"/>
      <c r="CK33" s="620"/>
      <c r="CL33" s="620"/>
      <c r="CM33" s="620"/>
      <c r="CN33" s="620"/>
      <c r="CO33" s="620"/>
      <c r="CP33" s="620"/>
      <c r="CQ33" s="621"/>
      <c r="CR33" s="622">
        <v>3804577</v>
      </c>
      <c r="CS33" s="632"/>
      <c r="CT33" s="632"/>
      <c r="CU33" s="632"/>
      <c r="CV33" s="632"/>
      <c r="CW33" s="632"/>
      <c r="CX33" s="632"/>
      <c r="CY33" s="633"/>
      <c r="CZ33" s="625">
        <v>59.8</v>
      </c>
      <c r="DA33" s="634"/>
      <c r="DB33" s="634"/>
      <c r="DC33" s="635"/>
      <c r="DD33" s="628">
        <v>1811091</v>
      </c>
      <c r="DE33" s="632"/>
      <c r="DF33" s="632"/>
      <c r="DG33" s="632"/>
      <c r="DH33" s="632"/>
      <c r="DI33" s="632"/>
      <c r="DJ33" s="632"/>
      <c r="DK33" s="633"/>
      <c r="DL33" s="628">
        <v>1437030</v>
      </c>
      <c r="DM33" s="632"/>
      <c r="DN33" s="632"/>
      <c r="DO33" s="632"/>
      <c r="DP33" s="632"/>
      <c r="DQ33" s="632"/>
      <c r="DR33" s="632"/>
      <c r="DS33" s="632"/>
      <c r="DT33" s="632"/>
      <c r="DU33" s="632"/>
      <c r="DV33" s="633"/>
      <c r="DW33" s="625">
        <v>41.5</v>
      </c>
      <c r="DX33" s="634"/>
      <c r="DY33" s="634"/>
      <c r="DZ33" s="634"/>
      <c r="EA33" s="634"/>
      <c r="EB33" s="634"/>
      <c r="EC33" s="661"/>
    </row>
    <row r="34" spans="2:133" ht="11.25" customHeight="1" x14ac:dyDescent="0.15">
      <c r="B34" s="619" t="s">
        <v>317</v>
      </c>
      <c r="C34" s="620"/>
      <c r="D34" s="620"/>
      <c r="E34" s="620"/>
      <c r="F34" s="620"/>
      <c r="G34" s="620"/>
      <c r="H34" s="620"/>
      <c r="I34" s="620"/>
      <c r="J34" s="620"/>
      <c r="K34" s="620"/>
      <c r="L34" s="620"/>
      <c r="M34" s="620"/>
      <c r="N34" s="620"/>
      <c r="O34" s="620"/>
      <c r="P34" s="620"/>
      <c r="Q34" s="621"/>
      <c r="R34" s="622">
        <v>330968</v>
      </c>
      <c r="S34" s="623"/>
      <c r="T34" s="623"/>
      <c r="U34" s="623"/>
      <c r="V34" s="623"/>
      <c r="W34" s="623"/>
      <c r="X34" s="623"/>
      <c r="Y34" s="624"/>
      <c r="Z34" s="648">
        <v>4.8</v>
      </c>
      <c r="AA34" s="648"/>
      <c r="AB34" s="648"/>
      <c r="AC34" s="648"/>
      <c r="AD34" s="649" t="s">
        <v>124</v>
      </c>
      <c r="AE34" s="649"/>
      <c r="AF34" s="649"/>
      <c r="AG34" s="649"/>
      <c r="AH34" s="649"/>
      <c r="AI34" s="649"/>
      <c r="AJ34" s="649"/>
      <c r="AK34" s="649"/>
      <c r="AL34" s="625" t="s">
        <v>124</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318</v>
      </c>
      <c r="CE34" s="620"/>
      <c r="CF34" s="620"/>
      <c r="CG34" s="620"/>
      <c r="CH34" s="620"/>
      <c r="CI34" s="620"/>
      <c r="CJ34" s="620"/>
      <c r="CK34" s="620"/>
      <c r="CL34" s="620"/>
      <c r="CM34" s="620"/>
      <c r="CN34" s="620"/>
      <c r="CO34" s="620"/>
      <c r="CP34" s="620"/>
      <c r="CQ34" s="621"/>
      <c r="CR34" s="622">
        <v>733424</v>
      </c>
      <c r="CS34" s="623"/>
      <c r="CT34" s="623"/>
      <c r="CU34" s="623"/>
      <c r="CV34" s="623"/>
      <c r="CW34" s="623"/>
      <c r="CX34" s="623"/>
      <c r="CY34" s="624"/>
      <c r="CZ34" s="625">
        <v>11.5</v>
      </c>
      <c r="DA34" s="634"/>
      <c r="DB34" s="634"/>
      <c r="DC34" s="635"/>
      <c r="DD34" s="628">
        <v>461179</v>
      </c>
      <c r="DE34" s="623"/>
      <c r="DF34" s="623"/>
      <c r="DG34" s="623"/>
      <c r="DH34" s="623"/>
      <c r="DI34" s="623"/>
      <c r="DJ34" s="623"/>
      <c r="DK34" s="624"/>
      <c r="DL34" s="628">
        <v>416769</v>
      </c>
      <c r="DM34" s="623"/>
      <c r="DN34" s="623"/>
      <c r="DO34" s="623"/>
      <c r="DP34" s="623"/>
      <c r="DQ34" s="623"/>
      <c r="DR34" s="623"/>
      <c r="DS34" s="623"/>
      <c r="DT34" s="623"/>
      <c r="DU34" s="623"/>
      <c r="DV34" s="624"/>
      <c r="DW34" s="625">
        <v>12</v>
      </c>
      <c r="DX34" s="634"/>
      <c r="DY34" s="634"/>
      <c r="DZ34" s="634"/>
      <c r="EA34" s="634"/>
      <c r="EB34" s="634"/>
      <c r="EC34" s="661"/>
    </row>
    <row r="35" spans="2:133" ht="11.25" customHeight="1" x14ac:dyDescent="0.15">
      <c r="B35" s="619" t="s">
        <v>319</v>
      </c>
      <c r="C35" s="620"/>
      <c r="D35" s="620"/>
      <c r="E35" s="620"/>
      <c r="F35" s="620"/>
      <c r="G35" s="620"/>
      <c r="H35" s="620"/>
      <c r="I35" s="620"/>
      <c r="J35" s="620"/>
      <c r="K35" s="620"/>
      <c r="L35" s="620"/>
      <c r="M35" s="620"/>
      <c r="N35" s="620"/>
      <c r="O35" s="620"/>
      <c r="P35" s="620"/>
      <c r="Q35" s="621"/>
      <c r="R35" s="622">
        <v>48002</v>
      </c>
      <c r="S35" s="623"/>
      <c r="T35" s="623"/>
      <c r="U35" s="623"/>
      <c r="V35" s="623"/>
      <c r="W35" s="623"/>
      <c r="X35" s="623"/>
      <c r="Y35" s="624"/>
      <c r="Z35" s="648">
        <v>0.7</v>
      </c>
      <c r="AA35" s="648"/>
      <c r="AB35" s="648"/>
      <c r="AC35" s="648"/>
      <c r="AD35" s="649">
        <v>46957</v>
      </c>
      <c r="AE35" s="649"/>
      <c r="AF35" s="649"/>
      <c r="AG35" s="649"/>
      <c r="AH35" s="649"/>
      <c r="AI35" s="649"/>
      <c r="AJ35" s="649"/>
      <c r="AK35" s="649"/>
      <c r="AL35" s="625">
        <v>1.4</v>
      </c>
      <c r="AM35" s="626"/>
      <c r="AN35" s="626"/>
      <c r="AO35" s="650"/>
      <c r="AP35" s="216"/>
      <c r="AQ35" s="675" t="s">
        <v>320</v>
      </c>
      <c r="AR35" s="676"/>
      <c r="AS35" s="676"/>
      <c r="AT35" s="676"/>
      <c r="AU35" s="676"/>
      <c r="AV35" s="676"/>
      <c r="AW35" s="676"/>
      <c r="AX35" s="676"/>
      <c r="AY35" s="676"/>
      <c r="AZ35" s="676"/>
      <c r="BA35" s="676"/>
      <c r="BB35" s="676"/>
      <c r="BC35" s="676"/>
      <c r="BD35" s="676"/>
      <c r="BE35" s="676"/>
      <c r="BF35" s="677"/>
      <c r="BG35" s="675" t="s">
        <v>321</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322</v>
      </c>
      <c r="CE35" s="620"/>
      <c r="CF35" s="620"/>
      <c r="CG35" s="620"/>
      <c r="CH35" s="620"/>
      <c r="CI35" s="620"/>
      <c r="CJ35" s="620"/>
      <c r="CK35" s="620"/>
      <c r="CL35" s="620"/>
      <c r="CM35" s="620"/>
      <c r="CN35" s="620"/>
      <c r="CO35" s="620"/>
      <c r="CP35" s="620"/>
      <c r="CQ35" s="621"/>
      <c r="CR35" s="622">
        <v>135917</v>
      </c>
      <c r="CS35" s="632"/>
      <c r="CT35" s="632"/>
      <c r="CU35" s="632"/>
      <c r="CV35" s="632"/>
      <c r="CW35" s="632"/>
      <c r="CX35" s="632"/>
      <c r="CY35" s="633"/>
      <c r="CZ35" s="625">
        <v>2.1</v>
      </c>
      <c r="DA35" s="634"/>
      <c r="DB35" s="634"/>
      <c r="DC35" s="635"/>
      <c r="DD35" s="628">
        <v>135752</v>
      </c>
      <c r="DE35" s="632"/>
      <c r="DF35" s="632"/>
      <c r="DG35" s="632"/>
      <c r="DH35" s="632"/>
      <c r="DI35" s="632"/>
      <c r="DJ35" s="632"/>
      <c r="DK35" s="633"/>
      <c r="DL35" s="628">
        <v>135752</v>
      </c>
      <c r="DM35" s="632"/>
      <c r="DN35" s="632"/>
      <c r="DO35" s="632"/>
      <c r="DP35" s="632"/>
      <c r="DQ35" s="632"/>
      <c r="DR35" s="632"/>
      <c r="DS35" s="632"/>
      <c r="DT35" s="632"/>
      <c r="DU35" s="632"/>
      <c r="DV35" s="633"/>
      <c r="DW35" s="625">
        <v>3.9</v>
      </c>
      <c r="DX35" s="634"/>
      <c r="DY35" s="634"/>
      <c r="DZ35" s="634"/>
      <c r="EA35" s="634"/>
      <c r="EB35" s="634"/>
      <c r="EC35" s="661"/>
    </row>
    <row r="36" spans="2:133" ht="11.25" customHeight="1" x14ac:dyDescent="0.15">
      <c r="B36" s="619" t="s">
        <v>323</v>
      </c>
      <c r="C36" s="620"/>
      <c r="D36" s="620"/>
      <c r="E36" s="620"/>
      <c r="F36" s="620"/>
      <c r="G36" s="620"/>
      <c r="H36" s="620"/>
      <c r="I36" s="620"/>
      <c r="J36" s="620"/>
      <c r="K36" s="620"/>
      <c r="L36" s="620"/>
      <c r="M36" s="620"/>
      <c r="N36" s="620"/>
      <c r="O36" s="620"/>
      <c r="P36" s="620"/>
      <c r="Q36" s="621"/>
      <c r="R36" s="622">
        <v>1005461</v>
      </c>
      <c r="S36" s="623"/>
      <c r="T36" s="623"/>
      <c r="U36" s="623"/>
      <c r="V36" s="623"/>
      <c r="W36" s="623"/>
      <c r="X36" s="623"/>
      <c r="Y36" s="624"/>
      <c r="Z36" s="648">
        <v>14.5</v>
      </c>
      <c r="AA36" s="648"/>
      <c r="AB36" s="648"/>
      <c r="AC36" s="648"/>
      <c r="AD36" s="649" t="s">
        <v>124</v>
      </c>
      <c r="AE36" s="649"/>
      <c r="AF36" s="649"/>
      <c r="AG36" s="649"/>
      <c r="AH36" s="649"/>
      <c r="AI36" s="649"/>
      <c r="AJ36" s="649"/>
      <c r="AK36" s="649"/>
      <c r="AL36" s="625" t="s">
        <v>124</v>
      </c>
      <c r="AM36" s="626"/>
      <c r="AN36" s="626"/>
      <c r="AO36" s="650"/>
      <c r="AP36" s="216"/>
      <c r="AQ36" s="666" t="s">
        <v>324</v>
      </c>
      <c r="AR36" s="667"/>
      <c r="AS36" s="667"/>
      <c r="AT36" s="667"/>
      <c r="AU36" s="667"/>
      <c r="AV36" s="667"/>
      <c r="AW36" s="667"/>
      <c r="AX36" s="667"/>
      <c r="AY36" s="668"/>
      <c r="AZ36" s="669">
        <v>608618</v>
      </c>
      <c r="BA36" s="670"/>
      <c r="BB36" s="670"/>
      <c r="BC36" s="670"/>
      <c r="BD36" s="670"/>
      <c r="BE36" s="670"/>
      <c r="BF36" s="671"/>
      <c r="BG36" s="672" t="s">
        <v>325</v>
      </c>
      <c r="BH36" s="673"/>
      <c r="BI36" s="673"/>
      <c r="BJ36" s="673"/>
      <c r="BK36" s="673"/>
      <c r="BL36" s="673"/>
      <c r="BM36" s="673"/>
      <c r="BN36" s="673"/>
      <c r="BO36" s="673"/>
      <c r="BP36" s="673"/>
      <c r="BQ36" s="673"/>
      <c r="BR36" s="673"/>
      <c r="BS36" s="673"/>
      <c r="BT36" s="673"/>
      <c r="BU36" s="674"/>
      <c r="BV36" s="669">
        <v>63873</v>
      </c>
      <c r="BW36" s="670"/>
      <c r="BX36" s="670"/>
      <c r="BY36" s="670"/>
      <c r="BZ36" s="670"/>
      <c r="CA36" s="670"/>
      <c r="CB36" s="671"/>
      <c r="CD36" s="619" t="s">
        <v>326</v>
      </c>
      <c r="CE36" s="620"/>
      <c r="CF36" s="620"/>
      <c r="CG36" s="620"/>
      <c r="CH36" s="620"/>
      <c r="CI36" s="620"/>
      <c r="CJ36" s="620"/>
      <c r="CK36" s="620"/>
      <c r="CL36" s="620"/>
      <c r="CM36" s="620"/>
      <c r="CN36" s="620"/>
      <c r="CO36" s="620"/>
      <c r="CP36" s="620"/>
      <c r="CQ36" s="621"/>
      <c r="CR36" s="622">
        <v>982731</v>
      </c>
      <c r="CS36" s="623"/>
      <c r="CT36" s="623"/>
      <c r="CU36" s="623"/>
      <c r="CV36" s="623"/>
      <c r="CW36" s="623"/>
      <c r="CX36" s="623"/>
      <c r="CY36" s="624"/>
      <c r="CZ36" s="625">
        <v>15.4</v>
      </c>
      <c r="DA36" s="634"/>
      <c r="DB36" s="634"/>
      <c r="DC36" s="635"/>
      <c r="DD36" s="628">
        <v>474917</v>
      </c>
      <c r="DE36" s="623"/>
      <c r="DF36" s="623"/>
      <c r="DG36" s="623"/>
      <c r="DH36" s="623"/>
      <c r="DI36" s="623"/>
      <c r="DJ36" s="623"/>
      <c r="DK36" s="624"/>
      <c r="DL36" s="628">
        <v>360085</v>
      </c>
      <c r="DM36" s="623"/>
      <c r="DN36" s="623"/>
      <c r="DO36" s="623"/>
      <c r="DP36" s="623"/>
      <c r="DQ36" s="623"/>
      <c r="DR36" s="623"/>
      <c r="DS36" s="623"/>
      <c r="DT36" s="623"/>
      <c r="DU36" s="623"/>
      <c r="DV36" s="624"/>
      <c r="DW36" s="625">
        <v>10.4</v>
      </c>
      <c r="DX36" s="634"/>
      <c r="DY36" s="634"/>
      <c r="DZ36" s="634"/>
      <c r="EA36" s="634"/>
      <c r="EB36" s="634"/>
      <c r="EC36" s="661"/>
    </row>
    <row r="37" spans="2:133" ht="11.25" customHeight="1" x14ac:dyDescent="0.15">
      <c r="B37" s="619" t="s">
        <v>327</v>
      </c>
      <c r="C37" s="620"/>
      <c r="D37" s="620"/>
      <c r="E37" s="620"/>
      <c r="F37" s="620"/>
      <c r="G37" s="620"/>
      <c r="H37" s="620"/>
      <c r="I37" s="620"/>
      <c r="J37" s="620"/>
      <c r="K37" s="620"/>
      <c r="L37" s="620"/>
      <c r="M37" s="620"/>
      <c r="N37" s="620"/>
      <c r="O37" s="620"/>
      <c r="P37" s="620"/>
      <c r="Q37" s="621"/>
      <c r="R37" s="622">
        <v>744922</v>
      </c>
      <c r="S37" s="623"/>
      <c r="T37" s="623"/>
      <c r="U37" s="623"/>
      <c r="V37" s="623"/>
      <c r="W37" s="623"/>
      <c r="X37" s="623"/>
      <c r="Y37" s="624"/>
      <c r="Z37" s="648">
        <v>10.7</v>
      </c>
      <c r="AA37" s="648"/>
      <c r="AB37" s="648"/>
      <c r="AC37" s="648"/>
      <c r="AD37" s="649" t="s">
        <v>124</v>
      </c>
      <c r="AE37" s="649"/>
      <c r="AF37" s="649"/>
      <c r="AG37" s="649"/>
      <c r="AH37" s="649"/>
      <c r="AI37" s="649"/>
      <c r="AJ37" s="649"/>
      <c r="AK37" s="649"/>
      <c r="AL37" s="625" t="s">
        <v>124</v>
      </c>
      <c r="AM37" s="626"/>
      <c r="AN37" s="626"/>
      <c r="AO37" s="650"/>
      <c r="AQ37" s="656" t="s">
        <v>328</v>
      </c>
      <c r="AR37" s="657"/>
      <c r="AS37" s="657"/>
      <c r="AT37" s="657"/>
      <c r="AU37" s="657"/>
      <c r="AV37" s="657"/>
      <c r="AW37" s="657"/>
      <c r="AX37" s="657"/>
      <c r="AY37" s="658"/>
      <c r="AZ37" s="622">
        <v>232551</v>
      </c>
      <c r="BA37" s="623"/>
      <c r="BB37" s="623"/>
      <c r="BC37" s="623"/>
      <c r="BD37" s="632"/>
      <c r="BE37" s="632"/>
      <c r="BF37" s="659"/>
      <c r="BG37" s="619" t="s">
        <v>329</v>
      </c>
      <c r="BH37" s="620"/>
      <c r="BI37" s="620"/>
      <c r="BJ37" s="620"/>
      <c r="BK37" s="620"/>
      <c r="BL37" s="620"/>
      <c r="BM37" s="620"/>
      <c r="BN37" s="620"/>
      <c r="BO37" s="620"/>
      <c r="BP37" s="620"/>
      <c r="BQ37" s="620"/>
      <c r="BR37" s="620"/>
      <c r="BS37" s="620"/>
      <c r="BT37" s="620"/>
      <c r="BU37" s="621"/>
      <c r="BV37" s="622">
        <v>61782</v>
      </c>
      <c r="BW37" s="623"/>
      <c r="BX37" s="623"/>
      <c r="BY37" s="623"/>
      <c r="BZ37" s="623"/>
      <c r="CA37" s="623"/>
      <c r="CB37" s="660"/>
      <c r="CD37" s="619" t="s">
        <v>330</v>
      </c>
      <c r="CE37" s="620"/>
      <c r="CF37" s="620"/>
      <c r="CG37" s="620"/>
      <c r="CH37" s="620"/>
      <c r="CI37" s="620"/>
      <c r="CJ37" s="620"/>
      <c r="CK37" s="620"/>
      <c r="CL37" s="620"/>
      <c r="CM37" s="620"/>
      <c r="CN37" s="620"/>
      <c r="CO37" s="620"/>
      <c r="CP37" s="620"/>
      <c r="CQ37" s="621"/>
      <c r="CR37" s="622">
        <v>232423</v>
      </c>
      <c r="CS37" s="632"/>
      <c r="CT37" s="632"/>
      <c r="CU37" s="632"/>
      <c r="CV37" s="632"/>
      <c r="CW37" s="632"/>
      <c r="CX37" s="632"/>
      <c r="CY37" s="633"/>
      <c r="CZ37" s="625">
        <v>3.7</v>
      </c>
      <c r="DA37" s="634"/>
      <c r="DB37" s="634"/>
      <c r="DC37" s="635"/>
      <c r="DD37" s="628">
        <v>232423</v>
      </c>
      <c r="DE37" s="632"/>
      <c r="DF37" s="632"/>
      <c r="DG37" s="632"/>
      <c r="DH37" s="632"/>
      <c r="DI37" s="632"/>
      <c r="DJ37" s="632"/>
      <c r="DK37" s="633"/>
      <c r="DL37" s="628">
        <v>215739</v>
      </c>
      <c r="DM37" s="632"/>
      <c r="DN37" s="632"/>
      <c r="DO37" s="632"/>
      <c r="DP37" s="632"/>
      <c r="DQ37" s="632"/>
      <c r="DR37" s="632"/>
      <c r="DS37" s="632"/>
      <c r="DT37" s="632"/>
      <c r="DU37" s="632"/>
      <c r="DV37" s="633"/>
      <c r="DW37" s="625">
        <v>6.2</v>
      </c>
      <c r="DX37" s="634"/>
      <c r="DY37" s="634"/>
      <c r="DZ37" s="634"/>
      <c r="EA37" s="634"/>
      <c r="EB37" s="634"/>
      <c r="EC37" s="661"/>
    </row>
    <row r="38" spans="2:133" ht="11.25" customHeight="1" x14ac:dyDescent="0.15">
      <c r="B38" s="619" t="s">
        <v>331</v>
      </c>
      <c r="C38" s="620"/>
      <c r="D38" s="620"/>
      <c r="E38" s="620"/>
      <c r="F38" s="620"/>
      <c r="G38" s="620"/>
      <c r="H38" s="620"/>
      <c r="I38" s="620"/>
      <c r="J38" s="620"/>
      <c r="K38" s="620"/>
      <c r="L38" s="620"/>
      <c r="M38" s="620"/>
      <c r="N38" s="620"/>
      <c r="O38" s="620"/>
      <c r="P38" s="620"/>
      <c r="Q38" s="621"/>
      <c r="R38" s="622">
        <v>262838</v>
      </c>
      <c r="S38" s="623"/>
      <c r="T38" s="623"/>
      <c r="U38" s="623"/>
      <c r="V38" s="623"/>
      <c r="W38" s="623"/>
      <c r="X38" s="623"/>
      <c r="Y38" s="624"/>
      <c r="Z38" s="648">
        <v>3.8</v>
      </c>
      <c r="AA38" s="648"/>
      <c r="AB38" s="648"/>
      <c r="AC38" s="648"/>
      <c r="AD38" s="649" t="s">
        <v>124</v>
      </c>
      <c r="AE38" s="649"/>
      <c r="AF38" s="649"/>
      <c r="AG38" s="649"/>
      <c r="AH38" s="649"/>
      <c r="AI38" s="649"/>
      <c r="AJ38" s="649"/>
      <c r="AK38" s="649"/>
      <c r="AL38" s="625" t="s">
        <v>124</v>
      </c>
      <c r="AM38" s="626"/>
      <c r="AN38" s="626"/>
      <c r="AO38" s="650"/>
      <c r="AQ38" s="656" t="s">
        <v>332</v>
      </c>
      <c r="AR38" s="657"/>
      <c r="AS38" s="657"/>
      <c r="AT38" s="657"/>
      <c r="AU38" s="657"/>
      <c r="AV38" s="657"/>
      <c r="AW38" s="657"/>
      <c r="AX38" s="657"/>
      <c r="AY38" s="658"/>
      <c r="AZ38" s="622">
        <v>41013</v>
      </c>
      <c r="BA38" s="623"/>
      <c r="BB38" s="623"/>
      <c r="BC38" s="623"/>
      <c r="BD38" s="632"/>
      <c r="BE38" s="632"/>
      <c r="BF38" s="659"/>
      <c r="BG38" s="619" t="s">
        <v>333</v>
      </c>
      <c r="BH38" s="620"/>
      <c r="BI38" s="620"/>
      <c r="BJ38" s="620"/>
      <c r="BK38" s="620"/>
      <c r="BL38" s="620"/>
      <c r="BM38" s="620"/>
      <c r="BN38" s="620"/>
      <c r="BO38" s="620"/>
      <c r="BP38" s="620"/>
      <c r="BQ38" s="620"/>
      <c r="BR38" s="620"/>
      <c r="BS38" s="620"/>
      <c r="BT38" s="620"/>
      <c r="BU38" s="621"/>
      <c r="BV38" s="622">
        <v>1372</v>
      </c>
      <c r="BW38" s="623"/>
      <c r="BX38" s="623"/>
      <c r="BY38" s="623"/>
      <c r="BZ38" s="623"/>
      <c r="CA38" s="623"/>
      <c r="CB38" s="660"/>
      <c r="CD38" s="619" t="s">
        <v>334</v>
      </c>
      <c r="CE38" s="620"/>
      <c r="CF38" s="620"/>
      <c r="CG38" s="620"/>
      <c r="CH38" s="620"/>
      <c r="CI38" s="620"/>
      <c r="CJ38" s="620"/>
      <c r="CK38" s="620"/>
      <c r="CL38" s="620"/>
      <c r="CM38" s="620"/>
      <c r="CN38" s="620"/>
      <c r="CO38" s="620"/>
      <c r="CP38" s="620"/>
      <c r="CQ38" s="621"/>
      <c r="CR38" s="622">
        <v>608618</v>
      </c>
      <c r="CS38" s="623"/>
      <c r="CT38" s="623"/>
      <c r="CU38" s="623"/>
      <c r="CV38" s="623"/>
      <c r="CW38" s="623"/>
      <c r="CX38" s="623"/>
      <c r="CY38" s="624"/>
      <c r="CZ38" s="625">
        <v>9.6</v>
      </c>
      <c r="DA38" s="634"/>
      <c r="DB38" s="634"/>
      <c r="DC38" s="635"/>
      <c r="DD38" s="628">
        <v>549881</v>
      </c>
      <c r="DE38" s="623"/>
      <c r="DF38" s="623"/>
      <c r="DG38" s="623"/>
      <c r="DH38" s="623"/>
      <c r="DI38" s="623"/>
      <c r="DJ38" s="623"/>
      <c r="DK38" s="624"/>
      <c r="DL38" s="628">
        <v>524424</v>
      </c>
      <c r="DM38" s="623"/>
      <c r="DN38" s="623"/>
      <c r="DO38" s="623"/>
      <c r="DP38" s="623"/>
      <c r="DQ38" s="623"/>
      <c r="DR38" s="623"/>
      <c r="DS38" s="623"/>
      <c r="DT38" s="623"/>
      <c r="DU38" s="623"/>
      <c r="DV38" s="624"/>
      <c r="DW38" s="625">
        <v>15.2</v>
      </c>
      <c r="DX38" s="634"/>
      <c r="DY38" s="634"/>
      <c r="DZ38" s="634"/>
      <c r="EA38" s="634"/>
      <c r="EB38" s="634"/>
      <c r="EC38" s="661"/>
    </row>
    <row r="39" spans="2:133" ht="11.25" customHeight="1" x14ac:dyDescent="0.15">
      <c r="B39" s="619" t="s">
        <v>335</v>
      </c>
      <c r="C39" s="620"/>
      <c r="D39" s="620"/>
      <c r="E39" s="620"/>
      <c r="F39" s="620"/>
      <c r="G39" s="620"/>
      <c r="H39" s="620"/>
      <c r="I39" s="620"/>
      <c r="J39" s="620"/>
      <c r="K39" s="620"/>
      <c r="L39" s="620"/>
      <c r="M39" s="620"/>
      <c r="N39" s="620"/>
      <c r="O39" s="620"/>
      <c r="P39" s="620"/>
      <c r="Q39" s="621"/>
      <c r="R39" s="622">
        <v>61619</v>
      </c>
      <c r="S39" s="623"/>
      <c r="T39" s="623"/>
      <c r="U39" s="623"/>
      <c r="V39" s="623"/>
      <c r="W39" s="623"/>
      <c r="X39" s="623"/>
      <c r="Y39" s="624"/>
      <c r="Z39" s="648">
        <v>0.9</v>
      </c>
      <c r="AA39" s="648"/>
      <c r="AB39" s="648"/>
      <c r="AC39" s="648"/>
      <c r="AD39" s="649" t="s">
        <v>124</v>
      </c>
      <c r="AE39" s="649"/>
      <c r="AF39" s="649"/>
      <c r="AG39" s="649"/>
      <c r="AH39" s="649"/>
      <c r="AI39" s="649"/>
      <c r="AJ39" s="649"/>
      <c r="AK39" s="649"/>
      <c r="AL39" s="625" t="s">
        <v>124</v>
      </c>
      <c r="AM39" s="626"/>
      <c r="AN39" s="626"/>
      <c r="AO39" s="650"/>
      <c r="AQ39" s="656" t="s">
        <v>336</v>
      </c>
      <c r="AR39" s="657"/>
      <c r="AS39" s="657"/>
      <c r="AT39" s="657"/>
      <c r="AU39" s="657"/>
      <c r="AV39" s="657"/>
      <c r="AW39" s="657"/>
      <c r="AX39" s="657"/>
      <c r="AY39" s="658"/>
      <c r="AZ39" s="622" t="s">
        <v>124</v>
      </c>
      <c r="BA39" s="623"/>
      <c r="BB39" s="623"/>
      <c r="BC39" s="623"/>
      <c r="BD39" s="632"/>
      <c r="BE39" s="632"/>
      <c r="BF39" s="659"/>
      <c r="BG39" s="619" t="s">
        <v>337</v>
      </c>
      <c r="BH39" s="620"/>
      <c r="BI39" s="620"/>
      <c r="BJ39" s="620"/>
      <c r="BK39" s="620"/>
      <c r="BL39" s="620"/>
      <c r="BM39" s="620"/>
      <c r="BN39" s="620"/>
      <c r="BO39" s="620"/>
      <c r="BP39" s="620"/>
      <c r="BQ39" s="620"/>
      <c r="BR39" s="620"/>
      <c r="BS39" s="620"/>
      <c r="BT39" s="620"/>
      <c r="BU39" s="621"/>
      <c r="BV39" s="622">
        <v>2772</v>
      </c>
      <c r="BW39" s="623"/>
      <c r="BX39" s="623"/>
      <c r="BY39" s="623"/>
      <c r="BZ39" s="623"/>
      <c r="CA39" s="623"/>
      <c r="CB39" s="660"/>
      <c r="CD39" s="619" t="s">
        <v>338</v>
      </c>
      <c r="CE39" s="620"/>
      <c r="CF39" s="620"/>
      <c r="CG39" s="620"/>
      <c r="CH39" s="620"/>
      <c r="CI39" s="620"/>
      <c r="CJ39" s="620"/>
      <c r="CK39" s="620"/>
      <c r="CL39" s="620"/>
      <c r="CM39" s="620"/>
      <c r="CN39" s="620"/>
      <c r="CO39" s="620"/>
      <c r="CP39" s="620"/>
      <c r="CQ39" s="621"/>
      <c r="CR39" s="622">
        <v>1343887</v>
      </c>
      <c r="CS39" s="632"/>
      <c r="CT39" s="632"/>
      <c r="CU39" s="632"/>
      <c r="CV39" s="632"/>
      <c r="CW39" s="632"/>
      <c r="CX39" s="632"/>
      <c r="CY39" s="633"/>
      <c r="CZ39" s="625">
        <v>21.1</v>
      </c>
      <c r="DA39" s="634"/>
      <c r="DB39" s="634"/>
      <c r="DC39" s="635"/>
      <c r="DD39" s="628">
        <v>189362</v>
      </c>
      <c r="DE39" s="632"/>
      <c r="DF39" s="632"/>
      <c r="DG39" s="632"/>
      <c r="DH39" s="632"/>
      <c r="DI39" s="632"/>
      <c r="DJ39" s="632"/>
      <c r="DK39" s="633"/>
      <c r="DL39" s="628" t="s">
        <v>124</v>
      </c>
      <c r="DM39" s="632"/>
      <c r="DN39" s="632"/>
      <c r="DO39" s="632"/>
      <c r="DP39" s="632"/>
      <c r="DQ39" s="632"/>
      <c r="DR39" s="632"/>
      <c r="DS39" s="632"/>
      <c r="DT39" s="632"/>
      <c r="DU39" s="632"/>
      <c r="DV39" s="633"/>
      <c r="DW39" s="625" t="s">
        <v>124</v>
      </c>
      <c r="DX39" s="634"/>
      <c r="DY39" s="634"/>
      <c r="DZ39" s="634"/>
      <c r="EA39" s="634"/>
      <c r="EB39" s="634"/>
      <c r="EC39" s="661"/>
    </row>
    <row r="40" spans="2:133" ht="11.25" customHeight="1" x14ac:dyDescent="0.15">
      <c r="B40" s="619" t="s">
        <v>339</v>
      </c>
      <c r="C40" s="620"/>
      <c r="D40" s="620"/>
      <c r="E40" s="620"/>
      <c r="F40" s="620"/>
      <c r="G40" s="620"/>
      <c r="H40" s="620"/>
      <c r="I40" s="620"/>
      <c r="J40" s="620"/>
      <c r="K40" s="620"/>
      <c r="L40" s="620"/>
      <c r="M40" s="620"/>
      <c r="N40" s="620"/>
      <c r="O40" s="620"/>
      <c r="P40" s="620"/>
      <c r="Q40" s="621"/>
      <c r="R40" s="622">
        <v>530536</v>
      </c>
      <c r="S40" s="623"/>
      <c r="T40" s="623"/>
      <c r="U40" s="623"/>
      <c r="V40" s="623"/>
      <c r="W40" s="623"/>
      <c r="X40" s="623"/>
      <c r="Y40" s="624"/>
      <c r="Z40" s="648">
        <v>7.6</v>
      </c>
      <c r="AA40" s="648"/>
      <c r="AB40" s="648"/>
      <c r="AC40" s="648"/>
      <c r="AD40" s="649" t="s">
        <v>124</v>
      </c>
      <c r="AE40" s="649"/>
      <c r="AF40" s="649"/>
      <c r="AG40" s="649"/>
      <c r="AH40" s="649"/>
      <c r="AI40" s="649"/>
      <c r="AJ40" s="649"/>
      <c r="AK40" s="649"/>
      <c r="AL40" s="625" t="s">
        <v>124</v>
      </c>
      <c r="AM40" s="626"/>
      <c r="AN40" s="626"/>
      <c r="AO40" s="650"/>
      <c r="AQ40" s="656" t="s">
        <v>340</v>
      </c>
      <c r="AR40" s="657"/>
      <c r="AS40" s="657"/>
      <c r="AT40" s="657"/>
      <c r="AU40" s="657"/>
      <c r="AV40" s="657"/>
      <c r="AW40" s="657"/>
      <c r="AX40" s="657"/>
      <c r="AY40" s="658"/>
      <c r="AZ40" s="622" t="s">
        <v>124</v>
      </c>
      <c r="BA40" s="623"/>
      <c r="BB40" s="623"/>
      <c r="BC40" s="623"/>
      <c r="BD40" s="632"/>
      <c r="BE40" s="632"/>
      <c r="BF40" s="659"/>
      <c r="BG40" s="662" t="s">
        <v>341</v>
      </c>
      <c r="BH40" s="663"/>
      <c r="BI40" s="663"/>
      <c r="BJ40" s="663"/>
      <c r="BK40" s="663"/>
      <c r="BL40" s="359"/>
      <c r="BM40" s="620" t="s">
        <v>342</v>
      </c>
      <c r="BN40" s="620"/>
      <c r="BO40" s="620"/>
      <c r="BP40" s="620"/>
      <c r="BQ40" s="620"/>
      <c r="BR40" s="620"/>
      <c r="BS40" s="620"/>
      <c r="BT40" s="620"/>
      <c r="BU40" s="621"/>
      <c r="BV40" s="622">
        <v>140</v>
      </c>
      <c r="BW40" s="623"/>
      <c r="BX40" s="623"/>
      <c r="BY40" s="623"/>
      <c r="BZ40" s="623"/>
      <c r="CA40" s="623"/>
      <c r="CB40" s="660"/>
      <c r="CD40" s="619" t="s">
        <v>343</v>
      </c>
      <c r="CE40" s="620"/>
      <c r="CF40" s="620"/>
      <c r="CG40" s="620"/>
      <c r="CH40" s="620"/>
      <c r="CI40" s="620"/>
      <c r="CJ40" s="620"/>
      <c r="CK40" s="620"/>
      <c r="CL40" s="620"/>
      <c r="CM40" s="620"/>
      <c r="CN40" s="620"/>
      <c r="CO40" s="620"/>
      <c r="CP40" s="620"/>
      <c r="CQ40" s="621"/>
      <c r="CR40" s="622" t="s">
        <v>124</v>
      </c>
      <c r="CS40" s="623"/>
      <c r="CT40" s="623"/>
      <c r="CU40" s="623"/>
      <c r="CV40" s="623"/>
      <c r="CW40" s="623"/>
      <c r="CX40" s="623"/>
      <c r="CY40" s="624"/>
      <c r="CZ40" s="625" t="s">
        <v>124</v>
      </c>
      <c r="DA40" s="634"/>
      <c r="DB40" s="634"/>
      <c r="DC40" s="635"/>
      <c r="DD40" s="628" t="s">
        <v>124</v>
      </c>
      <c r="DE40" s="623"/>
      <c r="DF40" s="623"/>
      <c r="DG40" s="623"/>
      <c r="DH40" s="623"/>
      <c r="DI40" s="623"/>
      <c r="DJ40" s="623"/>
      <c r="DK40" s="624"/>
      <c r="DL40" s="628" t="s">
        <v>124</v>
      </c>
      <c r="DM40" s="623"/>
      <c r="DN40" s="623"/>
      <c r="DO40" s="623"/>
      <c r="DP40" s="623"/>
      <c r="DQ40" s="623"/>
      <c r="DR40" s="623"/>
      <c r="DS40" s="623"/>
      <c r="DT40" s="623"/>
      <c r="DU40" s="623"/>
      <c r="DV40" s="624"/>
      <c r="DW40" s="625" t="s">
        <v>124</v>
      </c>
      <c r="DX40" s="634"/>
      <c r="DY40" s="634"/>
      <c r="DZ40" s="634"/>
      <c r="EA40" s="634"/>
      <c r="EB40" s="634"/>
      <c r="EC40" s="661"/>
    </row>
    <row r="41" spans="2:133" ht="11.25" customHeight="1" x14ac:dyDescent="0.15">
      <c r="B41" s="619" t="s">
        <v>344</v>
      </c>
      <c r="C41" s="620"/>
      <c r="D41" s="620"/>
      <c r="E41" s="620"/>
      <c r="F41" s="620"/>
      <c r="G41" s="620"/>
      <c r="H41" s="620"/>
      <c r="I41" s="620"/>
      <c r="J41" s="620"/>
      <c r="K41" s="620"/>
      <c r="L41" s="620"/>
      <c r="M41" s="620"/>
      <c r="N41" s="620"/>
      <c r="O41" s="620"/>
      <c r="P41" s="620"/>
      <c r="Q41" s="621"/>
      <c r="R41" s="622" t="s">
        <v>124</v>
      </c>
      <c r="S41" s="623"/>
      <c r="T41" s="623"/>
      <c r="U41" s="623"/>
      <c r="V41" s="623"/>
      <c r="W41" s="623"/>
      <c r="X41" s="623"/>
      <c r="Y41" s="624"/>
      <c r="Z41" s="648" t="s">
        <v>124</v>
      </c>
      <c r="AA41" s="648"/>
      <c r="AB41" s="648"/>
      <c r="AC41" s="648"/>
      <c r="AD41" s="649" t="s">
        <v>124</v>
      </c>
      <c r="AE41" s="649"/>
      <c r="AF41" s="649"/>
      <c r="AG41" s="649"/>
      <c r="AH41" s="649"/>
      <c r="AI41" s="649"/>
      <c r="AJ41" s="649"/>
      <c r="AK41" s="649"/>
      <c r="AL41" s="625" t="s">
        <v>124</v>
      </c>
      <c r="AM41" s="626"/>
      <c r="AN41" s="626"/>
      <c r="AO41" s="650"/>
      <c r="AQ41" s="656" t="s">
        <v>345</v>
      </c>
      <c r="AR41" s="657"/>
      <c r="AS41" s="657"/>
      <c r="AT41" s="657"/>
      <c r="AU41" s="657"/>
      <c r="AV41" s="657"/>
      <c r="AW41" s="657"/>
      <c r="AX41" s="657"/>
      <c r="AY41" s="658"/>
      <c r="AZ41" s="622">
        <v>78400</v>
      </c>
      <c r="BA41" s="623"/>
      <c r="BB41" s="623"/>
      <c r="BC41" s="623"/>
      <c r="BD41" s="632"/>
      <c r="BE41" s="632"/>
      <c r="BF41" s="659"/>
      <c r="BG41" s="662"/>
      <c r="BH41" s="663"/>
      <c r="BI41" s="663"/>
      <c r="BJ41" s="663"/>
      <c r="BK41" s="663"/>
      <c r="BL41" s="359"/>
      <c r="BM41" s="620" t="s">
        <v>346</v>
      </c>
      <c r="BN41" s="620"/>
      <c r="BO41" s="620"/>
      <c r="BP41" s="620"/>
      <c r="BQ41" s="620"/>
      <c r="BR41" s="620"/>
      <c r="BS41" s="620"/>
      <c r="BT41" s="620"/>
      <c r="BU41" s="621"/>
      <c r="BV41" s="622" t="s">
        <v>124</v>
      </c>
      <c r="BW41" s="623"/>
      <c r="BX41" s="623"/>
      <c r="BY41" s="623"/>
      <c r="BZ41" s="623"/>
      <c r="CA41" s="623"/>
      <c r="CB41" s="660"/>
      <c r="CD41" s="619" t="s">
        <v>347</v>
      </c>
      <c r="CE41" s="620"/>
      <c r="CF41" s="620"/>
      <c r="CG41" s="620"/>
      <c r="CH41" s="620"/>
      <c r="CI41" s="620"/>
      <c r="CJ41" s="620"/>
      <c r="CK41" s="620"/>
      <c r="CL41" s="620"/>
      <c r="CM41" s="620"/>
      <c r="CN41" s="620"/>
      <c r="CO41" s="620"/>
      <c r="CP41" s="620"/>
      <c r="CQ41" s="621"/>
      <c r="CR41" s="622" t="s">
        <v>124</v>
      </c>
      <c r="CS41" s="632"/>
      <c r="CT41" s="632"/>
      <c r="CU41" s="632"/>
      <c r="CV41" s="632"/>
      <c r="CW41" s="632"/>
      <c r="CX41" s="632"/>
      <c r="CY41" s="633"/>
      <c r="CZ41" s="625" t="s">
        <v>124</v>
      </c>
      <c r="DA41" s="634"/>
      <c r="DB41" s="634"/>
      <c r="DC41" s="635"/>
      <c r="DD41" s="628" t="s">
        <v>124</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348</v>
      </c>
      <c r="C42" s="620"/>
      <c r="D42" s="620"/>
      <c r="E42" s="620"/>
      <c r="F42" s="620"/>
      <c r="G42" s="620"/>
      <c r="H42" s="620"/>
      <c r="I42" s="620"/>
      <c r="J42" s="620"/>
      <c r="K42" s="620"/>
      <c r="L42" s="620"/>
      <c r="M42" s="620"/>
      <c r="N42" s="620"/>
      <c r="O42" s="620"/>
      <c r="P42" s="620"/>
      <c r="Q42" s="621"/>
      <c r="R42" s="622" t="s">
        <v>124</v>
      </c>
      <c r="S42" s="623"/>
      <c r="T42" s="623"/>
      <c r="U42" s="623"/>
      <c r="V42" s="623"/>
      <c r="W42" s="623"/>
      <c r="X42" s="623"/>
      <c r="Y42" s="624"/>
      <c r="Z42" s="648" t="s">
        <v>124</v>
      </c>
      <c r="AA42" s="648"/>
      <c r="AB42" s="648"/>
      <c r="AC42" s="648"/>
      <c r="AD42" s="649" t="s">
        <v>124</v>
      </c>
      <c r="AE42" s="649"/>
      <c r="AF42" s="649"/>
      <c r="AG42" s="649"/>
      <c r="AH42" s="649"/>
      <c r="AI42" s="649"/>
      <c r="AJ42" s="649"/>
      <c r="AK42" s="649"/>
      <c r="AL42" s="625" t="s">
        <v>124</v>
      </c>
      <c r="AM42" s="626"/>
      <c r="AN42" s="626"/>
      <c r="AO42" s="650"/>
      <c r="AQ42" s="653" t="s">
        <v>349</v>
      </c>
      <c r="AR42" s="654"/>
      <c r="AS42" s="654"/>
      <c r="AT42" s="654"/>
      <c r="AU42" s="654"/>
      <c r="AV42" s="654"/>
      <c r="AW42" s="654"/>
      <c r="AX42" s="654"/>
      <c r="AY42" s="655"/>
      <c r="AZ42" s="602">
        <v>256654</v>
      </c>
      <c r="BA42" s="636"/>
      <c r="BB42" s="636"/>
      <c r="BC42" s="636"/>
      <c r="BD42" s="603"/>
      <c r="BE42" s="603"/>
      <c r="BF42" s="651"/>
      <c r="BG42" s="664"/>
      <c r="BH42" s="665"/>
      <c r="BI42" s="665"/>
      <c r="BJ42" s="665"/>
      <c r="BK42" s="665"/>
      <c r="BL42" s="357"/>
      <c r="BM42" s="600" t="s">
        <v>350</v>
      </c>
      <c r="BN42" s="600"/>
      <c r="BO42" s="600"/>
      <c r="BP42" s="600"/>
      <c r="BQ42" s="600"/>
      <c r="BR42" s="600"/>
      <c r="BS42" s="600"/>
      <c r="BT42" s="600"/>
      <c r="BU42" s="601"/>
      <c r="BV42" s="602">
        <v>284</v>
      </c>
      <c r="BW42" s="636"/>
      <c r="BX42" s="636"/>
      <c r="BY42" s="636"/>
      <c r="BZ42" s="636"/>
      <c r="CA42" s="636"/>
      <c r="CB42" s="652"/>
      <c r="CD42" s="619" t="s">
        <v>351</v>
      </c>
      <c r="CE42" s="620"/>
      <c r="CF42" s="620"/>
      <c r="CG42" s="620"/>
      <c r="CH42" s="620"/>
      <c r="CI42" s="620"/>
      <c r="CJ42" s="620"/>
      <c r="CK42" s="620"/>
      <c r="CL42" s="620"/>
      <c r="CM42" s="620"/>
      <c r="CN42" s="620"/>
      <c r="CO42" s="620"/>
      <c r="CP42" s="620"/>
      <c r="CQ42" s="621"/>
      <c r="CR42" s="622">
        <v>857765</v>
      </c>
      <c r="CS42" s="632"/>
      <c r="CT42" s="632"/>
      <c r="CU42" s="632"/>
      <c r="CV42" s="632"/>
      <c r="CW42" s="632"/>
      <c r="CX42" s="632"/>
      <c r="CY42" s="633"/>
      <c r="CZ42" s="625">
        <v>13.5</v>
      </c>
      <c r="DA42" s="634"/>
      <c r="DB42" s="634"/>
      <c r="DC42" s="635"/>
      <c r="DD42" s="628">
        <v>332154</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352</v>
      </c>
      <c r="C43" s="620"/>
      <c r="D43" s="620"/>
      <c r="E43" s="620"/>
      <c r="F43" s="620"/>
      <c r="G43" s="620"/>
      <c r="H43" s="620"/>
      <c r="I43" s="620"/>
      <c r="J43" s="620"/>
      <c r="K43" s="620"/>
      <c r="L43" s="620"/>
      <c r="M43" s="620"/>
      <c r="N43" s="620"/>
      <c r="O43" s="620"/>
      <c r="P43" s="620"/>
      <c r="Q43" s="621"/>
      <c r="R43" s="622">
        <v>168136</v>
      </c>
      <c r="S43" s="623"/>
      <c r="T43" s="623"/>
      <c r="U43" s="623"/>
      <c r="V43" s="623"/>
      <c r="W43" s="623"/>
      <c r="X43" s="623"/>
      <c r="Y43" s="624"/>
      <c r="Z43" s="648">
        <v>2.4</v>
      </c>
      <c r="AA43" s="648"/>
      <c r="AB43" s="648"/>
      <c r="AC43" s="648"/>
      <c r="AD43" s="649" t="s">
        <v>124</v>
      </c>
      <c r="AE43" s="649"/>
      <c r="AF43" s="649"/>
      <c r="AG43" s="649"/>
      <c r="AH43" s="649"/>
      <c r="AI43" s="649"/>
      <c r="AJ43" s="649"/>
      <c r="AK43" s="649"/>
      <c r="AL43" s="625" t="s">
        <v>124</v>
      </c>
      <c r="AM43" s="626"/>
      <c r="AN43" s="626"/>
      <c r="AO43" s="650"/>
      <c r="CD43" s="619" t="s">
        <v>353</v>
      </c>
      <c r="CE43" s="620"/>
      <c r="CF43" s="620"/>
      <c r="CG43" s="620"/>
      <c r="CH43" s="620"/>
      <c r="CI43" s="620"/>
      <c r="CJ43" s="620"/>
      <c r="CK43" s="620"/>
      <c r="CL43" s="620"/>
      <c r="CM43" s="620"/>
      <c r="CN43" s="620"/>
      <c r="CO43" s="620"/>
      <c r="CP43" s="620"/>
      <c r="CQ43" s="621"/>
      <c r="CR43" s="622" t="s">
        <v>124</v>
      </c>
      <c r="CS43" s="632"/>
      <c r="CT43" s="632"/>
      <c r="CU43" s="632"/>
      <c r="CV43" s="632"/>
      <c r="CW43" s="632"/>
      <c r="CX43" s="632"/>
      <c r="CY43" s="633"/>
      <c r="CZ43" s="625" t="s">
        <v>124</v>
      </c>
      <c r="DA43" s="634"/>
      <c r="DB43" s="634"/>
      <c r="DC43" s="635"/>
      <c r="DD43" s="628" t="s">
        <v>124</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354</v>
      </c>
      <c r="C44" s="600"/>
      <c r="D44" s="600"/>
      <c r="E44" s="600"/>
      <c r="F44" s="600"/>
      <c r="G44" s="600"/>
      <c r="H44" s="600"/>
      <c r="I44" s="600"/>
      <c r="J44" s="600"/>
      <c r="K44" s="600"/>
      <c r="L44" s="600"/>
      <c r="M44" s="600"/>
      <c r="N44" s="600"/>
      <c r="O44" s="600"/>
      <c r="P44" s="600"/>
      <c r="Q44" s="601"/>
      <c r="R44" s="602">
        <v>6935328</v>
      </c>
      <c r="S44" s="636"/>
      <c r="T44" s="636"/>
      <c r="U44" s="636"/>
      <c r="V44" s="636"/>
      <c r="W44" s="636"/>
      <c r="X44" s="636"/>
      <c r="Y44" s="637"/>
      <c r="Z44" s="638">
        <v>100</v>
      </c>
      <c r="AA44" s="638"/>
      <c r="AB44" s="638"/>
      <c r="AC44" s="638"/>
      <c r="AD44" s="639">
        <v>3291259</v>
      </c>
      <c r="AE44" s="639"/>
      <c r="AF44" s="639"/>
      <c r="AG44" s="639"/>
      <c r="AH44" s="639"/>
      <c r="AI44" s="639"/>
      <c r="AJ44" s="639"/>
      <c r="AK44" s="639"/>
      <c r="AL44" s="605">
        <v>100</v>
      </c>
      <c r="AM44" s="640"/>
      <c r="AN44" s="640"/>
      <c r="AO44" s="641"/>
      <c r="CD44" s="642" t="s">
        <v>301</v>
      </c>
      <c r="CE44" s="643"/>
      <c r="CF44" s="619" t="s">
        <v>355</v>
      </c>
      <c r="CG44" s="620"/>
      <c r="CH44" s="620"/>
      <c r="CI44" s="620"/>
      <c r="CJ44" s="620"/>
      <c r="CK44" s="620"/>
      <c r="CL44" s="620"/>
      <c r="CM44" s="620"/>
      <c r="CN44" s="620"/>
      <c r="CO44" s="620"/>
      <c r="CP44" s="620"/>
      <c r="CQ44" s="621"/>
      <c r="CR44" s="622">
        <v>835758</v>
      </c>
      <c r="CS44" s="623"/>
      <c r="CT44" s="623"/>
      <c r="CU44" s="623"/>
      <c r="CV44" s="623"/>
      <c r="CW44" s="623"/>
      <c r="CX44" s="623"/>
      <c r="CY44" s="624"/>
      <c r="CZ44" s="625">
        <v>13.1</v>
      </c>
      <c r="DA44" s="626"/>
      <c r="DB44" s="626"/>
      <c r="DC44" s="627"/>
      <c r="DD44" s="628">
        <v>310147</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356</v>
      </c>
      <c r="CG45" s="620"/>
      <c r="CH45" s="620"/>
      <c r="CI45" s="620"/>
      <c r="CJ45" s="620"/>
      <c r="CK45" s="620"/>
      <c r="CL45" s="620"/>
      <c r="CM45" s="620"/>
      <c r="CN45" s="620"/>
      <c r="CO45" s="620"/>
      <c r="CP45" s="620"/>
      <c r="CQ45" s="621"/>
      <c r="CR45" s="622">
        <v>61000</v>
      </c>
      <c r="CS45" s="632"/>
      <c r="CT45" s="632"/>
      <c r="CU45" s="632"/>
      <c r="CV45" s="632"/>
      <c r="CW45" s="632"/>
      <c r="CX45" s="632"/>
      <c r="CY45" s="633"/>
      <c r="CZ45" s="625">
        <v>1</v>
      </c>
      <c r="DA45" s="634"/>
      <c r="DB45" s="634"/>
      <c r="DC45" s="635"/>
      <c r="DD45" s="628">
        <v>30000</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357</v>
      </c>
      <c r="CD46" s="644"/>
      <c r="CE46" s="645"/>
      <c r="CF46" s="619" t="s">
        <v>358</v>
      </c>
      <c r="CG46" s="620"/>
      <c r="CH46" s="620"/>
      <c r="CI46" s="620"/>
      <c r="CJ46" s="620"/>
      <c r="CK46" s="620"/>
      <c r="CL46" s="620"/>
      <c r="CM46" s="620"/>
      <c r="CN46" s="620"/>
      <c r="CO46" s="620"/>
      <c r="CP46" s="620"/>
      <c r="CQ46" s="621"/>
      <c r="CR46" s="622">
        <v>768623</v>
      </c>
      <c r="CS46" s="623"/>
      <c r="CT46" s="623"/>
      <c r="CU46" s="623"/>
      <c r="CV46" s="623"/>
      <c r="CW46" s="623"/>
      <c r="CX46" s="623"/>
      <c r="CY46" s="624"/>
      <c r="CZ46" s="625">
        <v>12.1</v>
      </c>
      <c r="DA46" s="626"/>
      <c r="DB46" s="626"/>
      <c r="DC46" s="627"/>
      <c r="DD46" s="628">
        <v>278612</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359</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360</v>
      </c>
      <c r="CG47" s="620"/>
      <c r="CH47" s="620"/>
      <c r="CI47" s="620"/>
      <c r="CJ47" s="620"/>
      <c r="CK47" s="620"/>
      <c r="CL47" s="620"/>
      <c r="CM47" s="620"/>
      <c r="CN47" s="620"/>
      <c r="CO47" s="620"/>
      <c r="CP47" s="620"/>
      <c r="CQ47" s="621"/>
      <c r="CR47" s="622">
        <v>22007</v>
      </c>
      <c r="CS47" s="632"/>
      <c r="CT47" s="632"/>
      <c r="CU47" s="632"/>
      <c r="CV47" s="632"/>
      <c r="CW47" s="632"/>
      <c r="CX47" s="632"/>
      <c r="CY47" s="633"/>
      <c r="CZ47" s="625">
        <v>0.3</v>
      </c>
      <c r="DA47" s="634"/>
      <c r="DB47" s="634"/>
      <c r="DC47" s="635"/>
      <c r="DD47" s="628">
        <v>22007</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362</v>
      </c>
      <c r="CG48" s="620"/>
      <c r="CH48" s="620"/>
      <c r="CI48" s="620"/>
      <c r="CJ48" s="620"/>
      <c r="CK48" s="620"/>
      <c r="CL48" s="620"/>
      <c r="CM48" s="620"/>
      <c r="CN48" s="620"/>
      <c r="CO48" s="620"/>
      <c r="CP48" s="620"/>
      <c r="CQ48" s="621"/>
      <c r="CR48" s="622" t="s">
        <v>124</v>
      </c>
      <c r="CS48" s="623"/>
      <c r="CT48" s="623"/>
      <c r="CU48" s="623"/>
      <c r="CV48" s="623"/>
      <c r="CW48" s="623"/>
      <c r="CX48" s="623"/>
      <c r="CY48" s="624"/>
      <c r="CZ48" s="625" t="s">
        <v>124</v>
      </c>
      <c r="DA48" s="626"/>
      <c r="DB48" s="626"/>
      <c r="DC48" s="627"/>
      <c r="DD48" s="628" t="s">
        <v>124</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363</v>
      </c>
      <c r="CE49" s="600"/>
      <c r="CF49" s="600"/>
      <c r="CG49" s="600"/>
      <c r="CH49" s="600"/>
      <c r="CI49" s="600"/>
      <c r="CJ49" s="600"/>
      <c r="CK49" s="600"/>
      <c r="CL49" s="600"/>
      <c r="CM49" s="600"/>
      <c r="CN49" s="600"/>
      <c r="CO49" s="600"/>
      <c r="CP49" s="600"/>
      <c r="CQ49" s="601"/>
      <c r="CR49" s="602">
        <v>6363181</v>
      </c>
      <c r="CS49" s="603"/>
      <c r="CT49" s="603"/>
      <c r="CU49" s="603"/>
      <c r="CV49" s="603"/>
      <c r="CW49" s="603"/>
      <c r="CX49" s="603"/>
      <c r="CY49" s="604"/>
      <c r="CZ49" s="605">
        <v>100</v>
      </c>
      <c r="DA49" s="606"/>
      <c r="DB49" s="606"/>
      <c r="DC49" s="607"/>
      <c r="DD49" s="608">
        <v>3348343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yIVaw9KpVHUmZHArixjz4XbKL27+W3DCLCAFkLzjPwM32t3MUdZ23BybZbBmZLFed9OHvrpcGZQU6LPWzpnSvQ==" saltValue="+PShe5ygIE7gddwdjNTbu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364</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365</v>
      </c>
      <c r="DK2" s="719"/>
      <c r="DL2" s="719"/>
      <c r="DM2" s="719"/>
      <c r="DN2" s="719"/>
      <c r="DO2" s="720"/>
      <c r="DP2" s="219"/>
      <c r="DQ2" s="718" t="s">
        <v>366</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367</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368</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369</v>
      </c>
      <c r="B5" s="724"/>
      <c r="C5" s="724"/>
      <c r="D5" s="724"/>
      <c r="E5" s="724"/>
      <c r="F5" s="724"/>
      <c r="G5" s="724"/>
      <c r="H5" s="724"/>
      <c r="I5" s="724"/>
      <c r="J5" s="724"/>
      <c r="K5" s="724"/>
      <c r="L5" s="724"/>
      <c r="M5" s="724"/>
      <c r="N5" s="724"/>
      <c r="O5" s="724"/>
      <c r="P5" s="725"/>
      <c r="Q5" s="729" t="s">
        <v>370</v>
      </c>
      <c r="R5" s="730"/>
      <c r="S5" s="730"/>
      <c r="T5" s="730"/>
      <c r="U5" s="731"/>
      <c r="V5" s="729" t="s">
        <v>371</v>
      </c>
      <c r="W5" s="730"/>
      <c r="X5" s="730"/>
      <c r="Y5" s="730"/>
      <c r="Z5" s="731"/>
      <c r="AA5" s="729" t="s">
        <v>372</v>
      </c>
      <c r="AB5" s="730"/>
      <c r="AC5" s="730"/>
      <c r="AD5" s="730"/>
      <c r="AE5" s="730"/>
      <c r="AF5" s="735" t="s">
        <v>373</v>
      </c>
      <c r="AG5" s="730"/>
      <c r="AH5" s="730"/>
      <c r="AI5" s="730"/>
      <c r="AJ5" s="736"/>
      <c r="AK5" s="730" t="s">
        <v>374</v>
      </c>
      <c r="AL5" s="730"/>
      <c r="AM5" s="730"/>
      <c r="AN5" s="730"/>
      <c r="AO5" s="731"/>
      <c r="AP5" s="729" t="s">
        <v>375</v>
      </c>
      <c r="AQ5" s="730"/>
      <c r="AR5" s="730"/>
      <c r="AS5" s="730"/>
      <c r="AT5" s="731"/>
      <c r="AU5" s="729" t="s">
        <v>376</v>
      </c>
      <c r="AV5" s="730"/>
      <c r="AW5" s="730"/>
      <c r="AX5" s="730"/>
      <c r="AY5" s="736"/>
      <c r="AZ5" s="223"/>
      <c r="BA5" s="223"/>
      <c r="BB5" s="223"/>
      <c r="BC5" s="223"/>
      <c r="BD5" s="223"/>
      <c r="BE5" s="224"/>
      <c r="BF5" s="224"/>
      <c r="BG5" s="224"/>
      <c r="BH5" s="224"/>
      <c r="BI5" s="224"/>
      <c r="BJ5" s="224"/>
      <c r="BK5" s="224"/>
      <c r="BL5" s="224"/>
      <c r="BM5" s="224"/>
      <c r="BN5" s="224"/>
      <c r="BO5" s="224"/>
      <c r="BP5" s="224"/>
      <c r="BQ5" s="723" t="s">
        <v>377</v>
      </c>
      <c r="BR5" s="724"/>
      <c r="BS5" s="724"/>
      <c r="BT5" s="724"/>
      <c r="BU5" s="724"/>
      <c r="BV5" s="724"/>
      <c r="BW5" s="724"/>
      <c r="BX5" s="724"/>
      <c r="BY5" s="724"/>
      <c r="BZ5" s="724"/>
      <c r="CA5" s="724"/>
      <c r="CB5" s="724"/>
      <c r="CC5" s="724"/>
      <c r="CD5" s="724"/>
      <c r="CE5" s="724"/>
      <c r="CF5" s="724"/>
      <c r="CG5" s="725"/>
      <c r="CH5" s="729" t="s">
        <v>378</v>
      </c>
      <c r="CI5" s="730"/>
      <c r="CJ5" s="730"/>
      <c r="CK5" s="730"/>
      <c r="CL5" s="731"/>
      <c r="CM5" s="729" t="s">
        <v>379</v>
      </c>
      <c r="CN5" s="730"/>
      <c r="CO5" s="730"/>
      <c r="CP5" s="730"/>
      <c r="CQ5" s="731"/>
      <c r="CR5" s="729" t="s">
        <v>380</v>
      </c>
      <c r="CS5" s="730"/>
      <c r="CT5" s="730"/>
      <c r="CU5" s="730"/>
      <c r="CV5" s="731"/>
      <c r="CW5" s="729" t="s">
        <v>381</v>
      </c>
      <c r="CX5" s="730"/>
      <c r="CY5" s="730"/>
      <c r="CZ5" s="730"/>
      <c r="DA5" s="731"/>
      <c r="DB5" s="729" t="s">
        <v>382</v>
      </c>
      <c r="DC5" s="730"/>
      <c r="DD5" s="730"/>
      <c r="DE5" s="730"/>
      <c r="DF5" s="731"/>
      <c r="DG5" s="759" t="s">
        <v>383</v>
      </c>
      <c r="DH5" s="760"/>
      <c r="DI5" s="760"/>
      <c r="DJ5" s="760"/>
      <c r="DK5" s="761"/>
      <c r="DL5" s="759" t="s">
        <v>384</v>
      </c>
      <c r="DM5" s="760"/>
      <c r="DN5" s="760"/>
      <c r="DO5" s="760"/>
      <c r="DP5" s="761"/>
      <c r="DQ5" s="729" t="s">
        <v>385</v>
      </c>
      <c r="DR5" s="730"/>
      <c r="DS5" s="730"/>
      <c r="DT5" s="730"/>
      <c r="DU5" s="731"/>
      <c r="DV5" s="729" t="s">
        <v>376</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386</v>
      </c>
      <c r="C7" s="746"/>
      <c r="D7" s="746"/>
      <c r="E7" s="746"/>
      <c r="F7" s="746"/>
      <c r="G7" s="746"/>
      <c r="H7" s="746"/>
      <c r="I7" s="746"/>
      <c r="J7" s="746"/>
      <c r="K7" s="746"/>
      <c r="L7" s="746"/>
      <c r="M7" s="746"/>
      <c r="N7" s="746"/>
      <c r="O7" s="746"/>
      <c r="P7" s="747"/>
      <c r="Q7" s="748">
        <v>6939</v>
      </c>
      <c r="R7" s="749"/>
      <c r="S7" s="749"/>
      <c r="T7" s="749"/>
      <c r="U7" s="749"/>
      <c r="V7" s="749">
        <v>6367</v>
      </c>
      <c r="W7" s="749"/>
      <c r="X7" s="749"/>
      <c r="Y7" s="749"/>
      <c r="Z7" s="749"/>
      <c r="AA7" s="749">
        <v>572</v>
      </c>
      <c r="AB7" s="749"/>
      <c r="AC7" s="749"/>
      <c r="AD7" s="749"/>
      <c r="AE7" s="750"/>
      <c r="AF7" s="751">
        <v>494</v>
      </c>
      <c r="AG7" s="752"/>
      <c r="AH7" s="752"/>
      <c r="AI7" s="752"/>
      <c r="AJ7" s="753"/>
      <c r="AK7" s="754">
        <v>9</v>
      </c>
      <c r="AL7" s="755"/>
      <c r="AM7" s="755"/>
      <c r="AN7" s="755"/>
      <c r="AO7" s="755"/>
      <c r="AP7" s="755">
        <v>2884</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t="s">
        <v>573</v>
      </c>
      <c r="BS7" s="742" t="s">
        <v>574</v>
      </c>
      <c r="BT7" s="743"/>
      <c r="BU7" s="743"/>
      <c r="BV7" s="743"/>
      <c r="BW7" s="743"/>
      <c r="BX7" s="743"/>
      <c r="BY7" s="743"/>
      <c r="BZ7" s="743"/>
      <c r="CA7" s="743"/>
      <c r="CB7" s="743"/>
      <c r="CC7" s="743"/>
      <c r="CD7" s="743"/>
      <c r="CE7" s="743"/>
      <c r="CF7" s="743"/>
      <c r="CG7" s="758"/>
      <c r="CH7" s="739" t="s">
        <v>572</v>
      </c>
      <c r="CI7" s="740"/>
      <c r="CJ7" s="740"/>
      <c r="CK7" s="740"/>
      <c r="CL7" s="741"/>
      <c r="CM7" s="739">
        <v>15</v>
      </c>
      <c r="CN7" s="740"/>
      <c r="CO7" s="740"/>
      <c r="CP7" s="740"/>
      <c r="CQ7" s="741"/>
      <c r="CR7" s="739">
        <v>5</v>
      </c>
      <c r="CS7" s="740"/>
      <c r="CT7" s="740"/>
      <c r="CU7" s="740"/>
      <c r="CV7" s="741"/>
      <c r="CW7" s="739" t="s">
        <v>572</v>
      </c>
      <c r="CX7" s="740"/>
      <c r="CY7" s="740"/>
      <c r="CZ7" s="740"/>
      <c r="DA7" s="741"/>
      <c r="DB7" s="739" t="s">
        <v>507</v>
      </c>
      <c r="DC7" s="740"/>
      <c r="DD7" s="740"/>
      <c r="DE7" s="740"/>
      <c r="DF7" s="741"/>
      <c r="DG7" s="739" t="s">
        <v>507</v>
      </c>
      <c r="DH7" s="740"/>
      <c r="DI7" s="740"/>
      <c r="DJ7" s="740"/>
      <c r="DK7" s="741"/>
      <c r="DL7" s="739" t="s">
        <v>507</v>
      </c>
      <c r="DM7" s="740"/>
      <c r="DN7" s="740"/>
      <c r="DO7" s="740"/>
      <c r="DP7" s="741"/>
      <c r="DQ7" s="739" t="s">
        <v>507</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575</v>
      </c>
      <c r="BT8" s="770"/>
      <c r="BU8" s="770"/>
      <c r="BV8" s="770"/>
      <c r="BW8" s="770"/>
      <c r="BX8" s="770"/>
      <c r="BY8" s="770"/>
      <c r="BZ8" s="770"/>
      <c r="CA8" s="770"/>
      <c r="CB8" s="770"/>
      <c r="CC8" s="770"/>
      <c r="CD8" s="770"/>
      <c r="CE8" s="770"/>
      <c r="CF8" s="770"/>
      <c r="CG8" s="771"/>
      <c r="CH8" s="772">
        <v>7</v>
      </c>
      <c r="CI8" s="773"/>
      <c r="CJ8" s="773"/>
      <c r="CK8" s="773"/>
      <c r="CL8" s="774"/>
      <c r="CM8" s="772">
        <v>34</v>
      </c>
      <c r="CN8" s="773"/>
      <c r="CO8" s="773"/>
      <c r="CP8" s="773"/>
      <c r="CQ8" s="774"/>
      <c r="CR8" s="772">
        <v>9</v>
      </c>
      <c r="CS8" s="773"/>
      <c r="CT8" s="773"/>
      <c r="CU8" s="773"/>
      <c r="CV8" s="774"/>
      <c r="CW8" s="772" t="s">
        <v>507</v>
      </c>
      <c r="CX8" s="773"/>
      <c r="CY8" s="773"/>
      <c r="CZ8" s="773"/>
      <c r="DA8" s="774"/>
      <c r="DB8" s="772" t="s">
        <v>507</v>
      </c>
      <c r="DC8" s="773"/>
      <c r="DD8" s="773"/>
      <c r="DE8" s="773"/>
      <c r="DF8" s="774"/>
      <c r="DG8" s="772" t="s">
        <v>507</v>
      </c>
      <c r="DH8" s="773"/>
      <c r="DI8" s="773"/>
      <c r="DJ8" s="773"/>
      <c r="DK8" s="774"/>
      <c r="DL8" s="772" t="s">
        <v>507</v>
      </c>
      <c r="DM8" s="773"/>
      <c r="DN8" s="773"/>
      <c r="DO8" s="773"/>
      <c r="DP8" s="774"/>
      <c r="DQ8" s="772" t="s">
        <v>507</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7"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387</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388</v>
      </c>
      <c r="B23" s="785" t="s">
        <v>389</v>
      </c>
      <c r="C23" s="786"/>
      <c r="D23" s="786"/>
      <c r="E23" s="786"/>
      <c r="F23" s="786"/>
      <c r="G23" s="786"/>
      <c r="H23" s="786"/>
      <c r="I23" s="786"/>
      <c r="J23" s="786"/>
      <c r="K23" s="786"/>
      <c r="L23" s="786"/>
      <c r="M23" s="786"/>
      <c r="N23" s="786"/>
      <c r="O23" s="786"/>
      <c r="P23" s="787"/>
      <c r="Q23" s="788">
        <v>6939</v>
      </c>
      <c r="R23" s="789"/>
      <c r="S23" s="789"/>
      <c r="T23" s="789"/>
      <c r="U23" s="789"/>
      <c r="V23" s="789">
        <v>6367</v>
      </c>
      <c r="W23" s="789"/>
      <c r="X23" s="789"/>
      <c r="Y23" s="789"/>
      <c r="Z23" s="789"/>
      <c r="AA23" s="789">
        <v>572</v>
      </c>
      <c r="AB23" s="789"/>
      <c r="AC23" s="789"/>
      <c r="AD23" s="789"/>
      <c r="AE23" s="790"/>
      <c r="AF23" s="791">
        <v>494</v>
      </c>
      <c r="AG23" s="789"/>
      <c r="AH23" s="789"/>
      <c r="AI23" s="789"/>
      <c r="AJ23" s="792"/>
      <c r="AK23" s="793"/>
      <c r="AL23" s="794"/>
      <c r="AM23" s="794"/>
      <c r="AN23" s="794"/>
      <c r="AO23" s="794"/>
      <c r="AP23" s="789">
        <v>2884</v>
      </c>
      <c r="AQ23" s="789"/>
      <c r="AR23" s="789"/>
      <c r="AS23" s="789"/>
      <c r="AT23" s="789"/>
      <c r="AU23" s="805"/>
      <c r="AV23" s="805"/>
      <c r="AW23" s="805"/>
      <c r="AX23" s="805"/>
      <c r="AY23" s="806"/>
      <c r="AZ23" s="807" t="s">
        <v>390</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391</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392</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369</v>
      </c>
      <c r="B26" s="724"/>
      <c r="C26" s="724"/>
      <c r="D26" s="724"/>
      <c r="E26" s="724"/>
      <c r="F26" s="724"/>
      <c r="G26" s="724"/>
      <c r="H26" s="724"/>
      <c r="I26" s="724"/>
      <c r="J26" s="724"/>
      <c r="K26" s="724"/>
      <c r="L26" s="724"/>
      <c r="M26" s="724"/>
      <c r="N26" s="724"/>
      <c r="O26" s="724"/>
      <c r="P26" s="725"/>
      <c r="Q26" s="729" t="s">
        <v>393</v>
      </c>
      <c r="R26" s="730"/>
      <c r="S26" s="730"/>
      <c r="T26" s="730"/>
      <c r="U26" s="731"/>
      <c r="V26" s="729" t="s">
        <v>394</v>
      </c>
      <c r="W26" s="730"/>
      <c r="X26" s="730"/>
      <c r="Y26" s="730"/>
      <c r="Z26" s="731"/>
      <c r="AA26" s="729" t="s">
        <v>395</v>
      </c>
      <c r="AB26" s="730"/>
      <c r="AC26" s="730"/>
      <c r="AD26" s="730"/>
      <c r="AE26" s="730"/>
      <c r="AF26" s="810" t="s">
        <v>396</v>
      </c>
      <c r="AG26" s="811"/>
      <c r="AH26" s="811"/>
      <c r="AI26" s="811"/>
      <c r="AJ26" s="812"/>
      <c r="AK26" s="730" t="s">
        <v>397</v>
      </c>
      <c r="AL26" s="730"/>
      <c r="AM26" s="730"/>
      <c r="AN26" s="730"/>
      <c r="AO26" s="731"/>
      <c r="AP26" s="729" t="s">
        <v>398</v>
      </c>
      <c r="AQ26" s="730"/>
      <c r="AR26" s="730"/>
      <c r="AS26" s="730"/>
      <c r="AT26" s="731"/>
      <c r="AU26" s="729" t="s">
        <v>399</v>
      </c>
      <c r="AV26" s="730"/>
      <c r="AW26" s="730"/>
      <c r="AX26" s="730"/>
      <c r="AY26" s="731"/>
      <c r="AZ26" s="729" t="s">
        <v>400</v>
      </c>
      <c r="BA26" s="730"/>
      <c r="BB26" s="730"/>
      <c r="BC26" s="730"/>
      <c r="BD26" s="731"/>
      <c r="BE26" s="729" t="s">
        <v>376</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401</v>
      </c>
      <c r="C28" s="746"/>
      <c r="D28" s="746"/>
      <c r="E28" s="746"/>
      <c r="F28" s="746"/>
      <c r="G28" s="746"/>
      <c r="H28" s="746"/>
      <c r="I28" s="746"/>
      <c r="J28" s="746"/>
      <c r="K28" s="746"/>
      <c r="L28" s="746"/>
      <c r="M28" s="746"/>
      <c r="N28" s="746"/>
      <c r="O28" s="746"/>
      <c r="P28" s="747"/>
      <c r="Q28" s="818">
        <v>1314</v>
      </c>
      <c r="R28" s="819"/>
      <c r="S28" s="819"/>
      <c r="T28" s="819"/>
      <c r="U28" s="819"/>
      <c r="V28" s="819">
        <v>1250</v>
      </c>
      <c r="W28" s="819"/>
      <c r="X28" s="819"/>
      <c r="Y28" s="819"/>
      <c r="Z28" s="819"/>
      <c r="AA28" s="819">
        <v>64</v>
      </c>
      <c r="AB28" s="819"/>
      <c r="AC28" s="819"/>
      <c r="AD28" s="819"/>
      <c r="AE28" s="820"/>
      <c r="AF28" s="821">
        <v>64</v>
      </c>
      <c r="AG28" s="819"/>
      <c r="AH28" s="819"/>
      <c r="AI28" s="819"/>
      <c r="AJ28" s="822"/>
      <c r="AK28" s="823">
        <v>78</v>
      </c>
      <c r="AL28" s="824"/>
      <c r="AM28" s="824"/>
      <c r="AN28" s="824"/>
      <c r="AO28" s="824"/>
      <c r="AP28" s="824" t="s">
        <v>507</v>
      </c>
      <c r="AQ28" s="824"/>
      <c r="AR28" s="824"/>
      <c r="AS28" s="824"/>
      <c r="AT28" s="824"/>
      <c r="AU28" s="824" t="s">
        <v>507</v>
      </c>
      <c r="AV28" s="824"/>
      <c r="AW28" s="824"/>
      <c r="AX28" s="824"/>
      <c r="AY28" s="824"/>
      <c r="AZ28" s="825" t="s">
        <v>507</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402</v>
      </c>
      <c r="C29" s="777"/>
      <c r="D29" s="777"/>
      <c r="E29" s="777"/>
      <c r="F29" s="777"/>
      <c r="G29" s="777"/>
      <c r="H29" s="777"/>
      <c r="I29" s="777"/>
      <c r="J29" s="777"/>
      <c r="K29" s="777"/>
      <c r="L29" s="777"/>
      <c r="M29" s="777"/>
      <c r="N29" s="777"/>
      <c r="O29" s="777"/>
      <c r="P29" s="778"/>
      <c r="Q29" s="779">
        <v>867</v>
      </c>
      <c r="R29" s="780"/>
      <c r="S29" s="780"/>
      <c r="T29" s="780"/>
      <c r="U29" s="780"/>
      <c r="V29" s="780">
        <v>784</v>
      </c>
      <c r="W29" s="780"/>
      <c r="X29" s="780"/>
      <c r="Y29" s="780"/>
      <c r="Z29" s="780"/>
      <c r="AA29" s="780">
        <v>83</v>
      </c>
      <c r="AB29" s="780"/>
      <c r="AC29" s="780"/>
      <c r="AD29" s="780"/>
      <c r="AE29" s="781"/>
      <c r="AF29" s="782">
        <v>83</v>
      </c>
      <c r="AG29" s="783"/>
      <c r="AH29" s="783"/>
      <c r="AI29" s="783"/>
      <c r="AJ29" s="784"/>
      <c r="AK29" s="830">
        <v>143</v>
      </c>
      <c r="AL29" s="826"/>
      <c r="AM29" s="826"/>
      <c r="AN29" s="826"/>
      <c r="AO29" s="826"/>
      <c r="AP29" s="826" t="s">
        <v>572</v>
      </c>
      <c r="AQ29" s="826"/>
      <c r="AR29" s="826"/>
      <c r="AS29" s="826"/>
      <c r="AT29" s="826"/>
      <c r="AU29" s="826" t="s">
        <v>507</v>
      </c>
      <c r="AV29" s="826"/>
      <c r="AW29" s="826"/>
      <c r="AX29" s="826"/>
      <c r="AY29" s="826"/>
      <c r="AZ29" s="827" t="s">
        <v>507</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403</v>
      </c>
      <c r="C30" s="777"/>
      <c r="D30" s="777"/>
      <c r="E30" s="777"/>
      <c r="F30" s="777"/>
      <c r="G30" s="777"/>
      <c r="H30" s="777"/>
      <c r="I30" s="777"/>
      <c r="J30" s="777"/>
      <c r="K30" s="777"/>
      <c r="L30" s="777"/>
      <c r="M30" s="777"/>
      <c r="N30" s="777"/>
      <c r="O30" s="777"/>
      <c r="P30" s="778"/>
      <c r="Q30" s="779">
        <v>87</v>
      </c>
      <c r="R30" s="780"/>
      <c r="S30" s="780"/>
      <c r="T30" s="780"/>
      <c r="U30" s="780"/>
      <c r="V30" s="780">
        <v>86</v>
      </c>
      <c r="W30" s="780"/>
      <c r="X30" s="780"/>
      <c r="Y30" s="780"/>
      <c r="Z30" s="780"/>
      <c r="AA30" s="780">
        <v>1</v>
      </c>
      <c r="AB30" s="780"/>
      <c r="AC30" s="780"/>
      <c r="AD30" s="780"/>
      <c r="AE30" s="781"/>
      <c r="AF30" s="782">
        <v>1</v>
      </c>
      <c r="AG30" s="783"/>
      <c r="AH30" s="783"/>
      <c r="AI30" s="783"/>
      <c r="AJ30" s="784"/>
      <c r="AK30" s="830">
        <v>18</v>
      </c>
      <c r="AL30" s="826"/>
      <c r="AM30" s="826"/>
      <c r="AN30" s="826"/>
      <c r="AO30" s="826"/>
      <c r="AP30" s="826" t="s">
        <v>507</v>
      </c>
      <c r="AQ30" s="826"/>
      <c r="AR30" s="826"/>
      <c r="AS30" s="826"/>
      <c r="AT30" s="826"/>
      <c r="AU30" s="826" t="s">
        <v>507</v>
      </c>
      <c r="AV30" s="826"/>
      <c r="AW30" s="826"/>
      <c r="AX30" s="826"/>
      <c r="AY30" s="826"/>
      <c r="AZ30" s="827" t="s">
        <v>507</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404</v>
      </c>
      <c r="C31" s="777"/>
      <c r="D31" s="777"/>
      <c r="E31" s="777"/>
      <c r="F31" s="777"/>
      <c r="G31" s="777"/>
      <c r="H31" s="777"/>
      <c r="I31" s="777"/>
      <c r="J31" s="777"/>
      <c r="K31" s="777"/>
      <c r="L31" s="777"/>
      <c r="M31" s="777"/>
      <c r="N31" s="777"/>
      <c r="O31" s="777"/>
      <c r="P31" s="778"/>
      <c r="Q31" s="779">
        <v>310</v>
      </c>
      <c r="R31" s="780"/>
      <c r="S31" s="780"/>
      <c r="T31" s="780"/>
      <c r="U31" s="780"/>
      <c r="V31" s="780">
        <v>290</v>
      </c>
      <c r="W31" s="780"/>
      <c r="X31" s="780"/>
      <c r="Y31" s="780"/>
      <c r="Z31" s="780"/>
      <c r="AA31" s="780">
        <v>20</v>
      </c>
      <c r="AB31" s="780"/>
      <c r="AC31" s="780"/>
      <c r="AD31" s="780"/>
      <c r="AE31" s="781"/>
      <c r="AF31" s="782">
        <v>20</v>
      </c>
      <c r="AG31" s="783"/>
      <c r="AH31" s="783"/>
      <c r="AI31" s="783"/>
      <c r="AJ31" s="784"/>
      <c r="AK31" s="830">
        <v>18</v>
      </c>
      <c r="AL31" s="826"/>
      <c r="AM31" s="826"/>
      <c r="AN31" s="826"/>
      <c r="AO31" s="826"/>
      <c r="AP31" s="826">
        <v>353</v>
      </c>
      <c r="AQ31" s="826"/>
      <c r="AR31" s="826"/>
      <c r="AS31" s="826"/>
      <c r="AT31" s="826"/>
      <c r="AU31" s="826">
        <v>227</v>
      </c>
      <c r="AV31" s="826"/>
      <c r="AW31" s="826"/>
      <c r="AX31" s="826"/>
      <c r="AY31" s="826"/>
      <c r="AZ31" s="827" t="s">
        <v>572</v>
      </c>
      <c r="BA31" s="827"/>
      <c r="BB31" s="827"/>
      <c r="BC31" s="827"/>
      <c r="BD31" s="827"/>
      <c r="BE31" s="828" t="s">
        <v>405</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406</v>
      </c>
      <c r="C32" s="777"/>
      <c r="D32" s="777"/>
      <c r="E32" s="777"/>
      <c r="F32" s="777"/>
      <c r="G32" s="777"/>
      <c r="H32" s="777"/>
      <c r="I32" s="777"/>
      <c r="J32" s="777"/>
      <c r="K32" s="777"/>
      <c r="L32" s="777"/>
      <c r="M32" s="777"/>
      <c r="N32" s="777"/>
      <c r="O32" s="777"/>
      <c r="P32" s="778"/>
      <c r="Q32" s="779">
        <v>434</v>
      </c>
      <c r="R32" s="780"/>
      <c r="S32" s="780"/>
      <c r="T32" s="780"/>
      <c r="U32" s="780"/>
      <c r="V32" s="780">
        <v>421</v>
      </c>
      <c r="W32" s="780"/>
      <c r="X32" s="780"/>
      <c r="Y32" s="780"/>
      <c r="Z32" s="780"/>
      <c r="AA32" s="780">
        <v>13</v>
      </c>
      <c r="AB32" s="780"/>
      <c r="AC32" s="780"/>
      <c r="AD32" s="780"/>
      <c r="AE32" s="781"/>
      <c r="AF32" s="782">
        <v>13</v>
      </c>
      <c r="AG32" s="783"/>
      <c r="AH32" s="783"/>
      <c r="AI32" s="783"/>
      <c r="AJ32" s="784"/>
      <c r="AK32" s="830">
        <v>164</v>
      </c>
      <c r="AL32" s="826"/>
      <c r="AM32" s="826"/>
      <c r="AN32" s="826"/>
      <c r="AO32" s="826"/>
      <c r="AP32" s="826">
        <v>1342</v>
      </c>
      <c r="AQ32" s="826"/>
      <c r="AR32" s="826"/>
      <c r="AS32" s="826"/>
      <c r="AT32" s="826"/>
      <c r="AU32" s="826">
        <v>1256</v>
      </c>
      <c r="AV32" s="826"/>
      <c r="AW32" s="826"/>
      <c r="AX32" s="826"/>
      <c r="AY32" s="826"/>
      <c r="AZ32" s="827" t="s">
        <v>572</v>
      </c>
      <c r="BA32" s="827"/>
      <c r="BB32" s="827"/>
      <c r="BC32" s="827"/>
      <c r="BD32" s="827"/>
      <c r="BE32" s="828" t="s">
        <v>407</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408</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388</v>
      </c>
      <c r="B63" s="785" t="s">
        <v>409</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181</v>
      </c>
      <c r="AG63" s="840"/>
      <c r="AH63" s="840"/>
      <c r="AI63" s="840"/>
      <c r="AJ63" s="841"/>
      <c r="AK63" s="842"/>
      <c r="AL63" s="837"/>
      <c r="AM63" s="837"/>
      <c r="AN63" s="837"/>
      <c r="AO63" s="837"/>
      <c r="AP63" s="840">
        <v>1695</v>
      </c>
      <c r="AQ63" s="840"/>
      <c r="AR63" s="840"/>
      <c r="AS63" s="840"/>
      <c r="AT63" s="840"/>
      <c r="AU63" s="840">
        <v>1483</v>
      </c>
      <c r="AV63" s="840"/>
      <c r="AW63" s="840"/>
      <c r="AX63" s="840"/>
      <c r="AY63" s="840"/>
      <c r="AZ63" s="844"/>
      <c r="BA63" s="844"/>
      <c r="BB63" s="844"/>
      <c r="BC63" s="844"/>
      <c r="BD63" s="844"/>
      <c r="BE63" s="845"/>
      <c r="BF63" s="845"/>
      <c r="BG63" s="845"/>
      <c r="BH63" s="845"/>
      <c r="BI63" s="846"/>
      <c r="BJ63" s="847" t="s">
        <v>390</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411</v>
      </c>
      <c r="B66" s="724"/>
      <c r="C66" s="724"/>
      <c r="D66" s="724"/>
      <c r="E66" s="724"/>
      <c r="F66" s="724"/>
      <c r="G66" s="724"/>
      <c r="H66" s="724"/>
      <c r="I66" s="724"/>
      <c r="J66" s="724"/>
      <c r="K66" s="724"/>
      <c r="L66" s="724"/>
      <c r="M66" s="724"/>
      <c r="N66" s="724"/>
      <c r="O66" s="724"/>
      <c r="P66" s="725"/>
      <c r="Q66" s="729" t="s">
        <v>412</v>
      </c>
      <c r="R66" s="730"/>
      <c r="S66" s="730"/>
      <c r="T66" s="730"/>
      <c r="U66" s="731"/>
      <c r="V66" s="729" t="s">
        <v>413</v>
      </c>
      <c r="W66" s="730"/>
      <c r="X66" s="730"/>
      <c r="Y66" s="730"/>
      <c r="Z66" s="731"/>
      <c r="AA66" s="729" t="s">
        <v>395</v>
      </c>
      <c r="AB66" s="730"/>
      <c r="AC66" s="730"/>
      <c r="AD66" s="730"/>
      <c r="AE66" s="731"/>
      <c r="AF66" s="850" t="s">
        <v>414</v>
      </c>
      <c r="AG66" s="811"/>
      <c r="AH66" s="811"/>
      <c r="AI66" s="811"/>
      <c r="AJ66" s="851"/>
      <c r="AK66" s="729" t="s">
        <v>415</v>
      </c>
      <c r="AL66" s="724"/>
      <c r="AM66" s="724"/>
      <c r="AN66" s="724"/>
      <c r="AO66" s="725"/>
      <c r="AP66" s="729" t="s">
        <v>416</v>
      </c>
      <c r="AQ66" s="730"/>
      <c r="AR66" s="730"/>
      <c r="AS66" s="730"/>
      <c r="AT66" s="731"/>
      <c r="AU66" s="729" t="s">
        <v>417</v>
      </c>
      <c r="AV66" s="730"/>
      <c r="AW66" s="730"/>
      <c r="AX66" s="730"/>
      <c r="AY66" s="731"/>
      <c r="AZ66" s="729" t="s">
        <v>376</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576</v>
      </c>
      <c r="C68" s="866"/>
      <c r="D68" s="866"/>
      <c r="E68" s="866"/>
      <c r="F68" s="866"/>
      <c r="G68" s="866"/>
      <c r="H68" s="866"/>
      <c r="I68" s="866"/>
      <c r="J68" s="866"/>
      <c r="K68" s="866"/>
      <c r="L68" s="866"/>
      <c r="M68" s="866"/>
      <c r="N68" s="866"/>
      <c r="O68" s="866"/>
      <c r="P68" s="867"/>
      <c r="Q68" s="868">
        <v>475</v>
      </c>
      <c r="R68" s="862"/>
      <c r="S68" s="862"/>
      <c r="T68" s="862"/>
      <c r="U68" s="862"/>
      <c r="V68" s="862">
        <v>464</v>
      </c>
      <c r="W68" s="862"/>
      <c r="X68" s="862"/>
      <c r="Y68" s="862"/>
      <c r="Z68" s="862"/>
      <c r="AA68" s="862">
        <v>11</v>
      </c>
      <c r="AB68" s="862"/>
      <c r="AC68" s="862"/>
      <c r="AD68" s="862"/>
      <c r="AE68" s="862"/>
      <c r="AF68" s="862">
        <v>11</v>
      </c>
      <c r="AG68" s="862"/>
      <c r="AH68" s="862"/>
      <c r="AI68" s="862"/>
      <c r="AJ68" s="862"/>
      <c r="AK68" s="862">
        <v>20</v>
      </c>
      <c r="AL68" s="862"/>
      <c r="AM68" s="862"/>
      <c r="AN68" s="862"/>
      <c r="AO68" s="862"/>
      <c r="AP68" s="862" t="s">
        <v>583</v>
      </c>
      <c r="AQ68" s="862"/>
      <c r="AR68" s="862"/>
      <c r="AS68" s="862"/>
      <c r="AT68" s="862"/>
      <c r="AU68" s="862" t="s">
        <v>583</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577</v>
      </c>
      <c r="C69" s="870"/>
      <c r="D69" s="870"/>
      <c r="E69" s="870"/>
      <c r="F69" s="870"/>
      <c r="G69" s="870"/>
      <c r="H69" s="870"/>
      <c r="I69" s="870"/>
      <c r="J69" s="870"/>
      <c r="K69" s="870"/>
      <c r="L69" s="870"/>
      <c r="M69" s="870"/>
      <c r="N69" s="870"/>
      <c r="O69" s="870"/>
      <c r="P69" s="871"/>
      <c r="Q69" s="872">
        <v>2038</v>
      </c>
      <c r="R69" s="826"/>
      <c r="S69" s="826"/>
      <c r="T69" s="826"/>
      <c r="U69" s="826"/>
      <c r="V69" s="826">
        <v>1994</v>
      </c>
      <c r="W69" s="826"/>
      <c r="X69" s="826"/>
      <c r="Y69" s="826"/>
      <c r="Z69" s="826"/>
      <c r="AA69" s="826">
        <v>45</v>
      </c>
      <c r="AB69" s="826"/>
      <c r="AC69" s="826"/>
      <c r="AD69" s="826"/>
      <c r="AE69" s="826"/>
      <c r="AF69" s="826">
        <v>39</v>
      </c>
      <c r="AG69" s="826"/>
      <c r="AH69" s="826"/>
      <c r="AI69" s="826"/>
      <c r="AJ69" s="826"/>
      <c r="AK69" s="826">
        <v>31</v>
      </c>
      <c r="AL69" s="826"/>
      <c r="AM69" s="826"/>
      <c r="AN69" s="826"/>
      <c r="AO69" s="826"/>
      <c r="AP69" s="826">
        <v>1095</v>
      </c>
      <c r="AQ69" s="826"/>
      <c r="AR69" s="826"/>
      <c r="AS69" s="826"/>
      <c r="AT69" s="826"/>
      <c r="AU69" s="826">
        <v>108</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578</v>
      </c>
      <c r="C70" s="870"/>
      <c r="D70" s="870"/>
      <c r="E70" s="870"/>
      <c r="F70" s="870"/>
      <c r="G70" s="870"/>
      <c r="H70" s="870"/>
      <c r="I70" s="870"/>
      <c r="J70" s="870"/>
      <c r="K70" s="870"/>
      <c r="L70" s="870"/>
      <c r="M70" s="870"/>
      <c r="N70" s="870"/>
      <c r="O70" s="870"/>
      <c r="P70" s="871"/>
      <c r="Q70" s="872">
        <v>512</v>
      </c>
      <c r="R70" s="826"/>
      <c r="S70" s="826"/>
      <c r="T70" s="826"/>
      <c r="U70" s="826"/>
      <c r="V70" s="826">
        <v>490</v>
      </c>
      <c r="W70" s="826"/>
      <c r="X70" s="826"/>
      <c r="Y70" s="826"/>
      <c r="Z70" s="826"/>
      <c r="AA70" s="826">
        <v>22</v>
      </c>
      <c r="AB70" s="826"/>
      <c r="AC70" s="826"/>
      <c r="AD70" s="826"/>
      <c r="AE70" s="826"/>
      <c r="AF70" s="826">
        <v>22</v>
      </c>
      <c r="AG70" s="826"/>
      <c r="AH70" s="826"/>
      <c r="AI70" s="826"/>
      <c r="AJ70" s="826"/>
      <c r="AK70" s="826">
        <v>5</v>
      </c>
      <c r="AL70" s="826"/>
      <c r="AM70" s="826"/>
      <c r="AN70" s="826"/>
      <c r="AO70" s="826"/>
      <c r="AP70" s="826">
        <v>78</v>
      </c>
      <c r="AQ70" s="826"/>
      <c r="AR70" s="826"/>
      <c r="AS70" s="826"/>
      <c r="AT70" s="826"/>
      <c r="AU70" s="826" t="s">
        <v>583</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579</v>
      </c>
      <c r="C71" s="870"/>
      <c r="D71" s="870"/>
      <c r="E71" s="870"/>
      <c r="F71" s="870"/>
      <c r="G71" s="870"/>
      <c r="H71" s="870"/>
      <c r="I71" s="870"/>
      <c r="J71" s="870"/>
      <c r="K71" s="870"/>
      <c r="L71" s="870"/>
      <c r="M71" s="870"/>
      <c r="N71" s="870"/>
      <c r="O71" s="870"/>
      <c r="P71" s="871"/>
      <c r="Q71" s="872">
        <v>147</v>
      </c>
      <c r="R71" s="826"/>
      <c r="S71" s="826"/>
      <c r="T71" s="826"/>
      <c r="U71" s="826"/>
      <c r="V71" s="826">
        <v>125</v>
      </c>
      <c r="W71" s="826"/>
      <c r="X71" s="826"/>
      <c r="Y71" s="826"/>
      <c r="Z71" s="826"/>
      <c r="AA71" s="826">
        <v>22</v>
      </c>
      <c r="AB71" s="826"/>
      <c r="AC71" s="826"/>
      <c r="AD71" s="826"/>
      <c r="AE71" s="826"/>
      <c r="AF71" s="826">
        <v>22</v>
      </c>
      <c r="AG71" s="826"/>
      <c r="AH71" s="826"/>
      <c r="AI71" s="826"/>
      <c r="AJ71" s="826"/>
      <c r="AK71" s="826" t="s">
        <v>583</v>
      </c>
      <c r="AL71" s="826"/>
      <c r="AM71" s="826"/>
      <c r="AN71" s="826"/>
      <c r="AO71" s="826"/>
      <c r="AP71" s="826" t="s">
        <v>583</v>
      </c>
      <c r="AQ71" s="826"/>
      <c r="AR71" s="826"/>
      <c r="AS71" s="826"/>
      <c r="AT71" s="826"/>
      <c r="AU71" s="826" t="s">
        <v>583</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580</v>
      </c>
      <c r="C72" s="870"/>
      <c r="D72" s="870"/>
      <c r="E72" s="870"/>
      <c r="F72" s="870"/>
      <c r="G72" s="870"/>
      <c r="H72" s="870"/>
      <c r="I72" s="870"/>
      <c r="J72" s="870"/>
      <c r="K72" s="870"/>
      <c r="L72" s="870"/>
      <c r="M72" s="870"/>
      <c r="N72" s="870"/>
      <c r="O72" s="870"/>
      <c r="P72" s="871"/>
      <c r="Q72" s="872">
        <v>7172</v>
      </c>
      <c r="R72" s="826"/>
      <c r="S72" s="826"/>
      <c r="T72" s="826"/>
      <c r="U72" s="826"/>
      <c r="V72" s="826">
        <v>6595</v>
      </c>
      <c r="W72" s="826"/>
      <c r="X72" s="826"/>
      <c r="Y72" s="826"/>
      <c r="Z72" s="826"/>
      <c r="AA72" s="826">
        <v>576</v>
      </c>
      <c r="AB72" s="826"/>
      <c r="AC72" s="826"/>
      <c r="AD72" s="826"/>
      <c r="AE72" s="826"/>
      <c r="AF72" s="826">
        <v>576</v>
      </c>
      <c r="AG72" s="826"/>
      <c r="AH72" s="826"/>
      <c r="AI72" s="826"/>
      <c r="AJ72" s="826"/>
      <c r="AK72" s="826">
        <v>2440</v>
      </c>
      <c r="AL72" s="826"/>
      <c r="AM72" s="826"/>
      <c r="AN72" s="826"/>
      <c r="AO72" s="826"/>
      <c r="AP72" s="826" t="s">
        <v>583</v>
      </c>
      <c r="AQ72" s="826"/>
      <c r="AR72" s="826"/>
      <c r="AS72" s="826"/>
      <c r="AT72" s="826"/>
      <c r="AU72" s="826" t="s">
        <v>583</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581</v>
      </c>
      <c r="C73" s="870"/>
      <c r="D73" s="870"/>
      <c r="E73" s="870"/>
      <c r="F73" s="870"/>
      <c r="G73" s="870"/>
      <c r="H73" s="870"/>
      <c r="I73" s="870"/>
      <c r="J73" s="870"/>
      <c r="K73" s="870"/>
      <c r="L73" s="870"/>
      <c r="M73" s="870"/>
      <c r="N73" s="870"/>
      <c r="O73" s="870"/>
      <c r="P73" s="871"/>
      <c r="Q73" s="872">
        <v>89</v>
      </c>
      <c r="R73" s="826"/>
      <c r="S73" s="826"/>
      <c r="T73" s="826"/>
      <c r="U73" s="826"/>
      <c r="V73" s="826">
        <v>83</v>
      </c>
      <c r="W73" s="826"/>
      <c r="X73" s="826"/>
      <c r="Y73" s="826"/>
      <c r="Z73" s="826"/>
      <c r="AA73" s="826">
        <v>6</v>
      </c>
      <c r="AB73" s="826"/>
      <c r="AC73" s="826"/>
      <c r="AD73" s="826"/>
      <c r="AE73" s="826"/>
      <c r="AF73" s="826">
        <v>6</v>
      </c>
      <c r="AG73" s="826"/>
      <c r="AH73" s="826"/>
      <c r="AI73" s="826"/>
      <c r="AJ73" s="826"/>
      <c r="AK73" s="826">
        <v>3</v>
      </c>
      <c r="AL73" s="826"/>
      <c r="AM73" s="826"/>
      <c r="AN73" s="826"/>
      <c r="AO73" s="826"/>
      <c r="AP73" s="826" t="s">
        <v>583</v>
      </c>
      <c r="AQ73" s="826"/>
      <c r="AR73" s="826"/>
      <c r="AS73" s="826"/>
      <c r="AT73" s="826"/>
      <c r="AU73" s="826" t="s">
        <v>583</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582</v>
      </c>
      <c r="C74" s="870"/>
      <c r="D74" s="870"/>
      <c r="E74" s="870"/>
      <c r="F74" s="870"/>
      <c r="G74" s="870"/>
      <c r="H74" s="870"/>
      <c r="I74" s="870"/>
      <c r="J74" s="870"/>
      <c r="K74" s="870"/>
      <c r="L74" s="870"/>
      <c r="M74" s="870"/>
      <c r="N74" s="870"/>
      <c r="O74" s="870"/>
      <c r="P74" s="871"/>
      <c r="Q74" s="872">
        <v>252958</v>
      </c>
      <c r="R74" s="826"/>
      <c r="S74" s="826"/>
      <c r="T74" s="826"/>
      <c r="U74" s="826"/>
      <c r="V74" s="826">
        <v>245877</v>
      </c>
      <c r="W74" s="826"/>
      <c r="X74" s="826"/>
      <c r="Y74" s="826"/>
      <c r="Z74" s="826"/>
      <c r="AA74" s="826">
        <v>7081</v>
      </c>
      <c r="AB74" s="826"/>
      <c r="AC74" s="826"/>
      <c r="AD74" s="826"/>
      <c r="AE74" s="826"/>
      <c r="AF74" s="826">
        <v>7081</v>
      </c>
      <c r="AG74" s="826"/>
      <c r="AH74" s="826"/>
      <c r="AI74" s="826"/>
      <c r="AJ74" s="826"/>
      <c r="AK74" s="826">
        <v>2765</v>
      </c>
      <c r="AL74" s="826"/>
      <c r="AM74" s="826"/>
      <c r="AN74" s="826"/>
      <c r="AO74" s="826"/>
      <c r="AP74" s="826" t="s">
        <v>583</v>
      </c>
      <c r="AQ74" s="826"/>
      <c r="AR74" s="826"/>
      <c r="AS74" s="826"/>
      <c r="AT74" s="826"/>
      <c r="AU74" s="826" t="s">
        <v>583</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c r="C75" s="870"/>
      <c r="D75" s="870"/>
      <c r="E75" s="870"/>
      <c r="F75" s="870"/>
      <c r="G75" s="870"/>
      <c r="H75" s="870"/>
      <c r="I75" s="870"/>
      <c r="J75" s="870"/>
      <c r="K75" s="870"/>
      <c r="L75" s="870"/>
      <c r="M75" s="870"/>
      <c r="N75" s="870"/>
      <c r="O75" s="870"/>
      <c r="P75" s="871"/>
      <c r="Q75" s="873"/>
      <c r="R75" s="874"/>
      <c r="S75" s="874"/>
      <c r="T75" s="874"/>
      <c r="U75" s="830"/>
      <c r="V75" s="875"/>
      <c r="W75" s="874"/>
      <c r="X75" s="874"/>
      <c r="Y75" s="874"/>
      <c r="Z75" s="830"/>
      <c r="AA75" s="875"/>
      <c r="AB75" s="874"/>
      <c r="AC75" s="874"/>
      <c r="AD75" s="874"/>
      <c r="AE75" s="830"/>
      <c r="AF75" s="875"/>
      <c r="AG75" s="874"/>
      <c r="AH75" s="874"/>
      <c r="AI75" s="874"/>
      <c r="AJ75" s="830"/>
      <c r="AK75" s="875"/>
      <c r="AL75" s="874"/>
      <c r="AM75" s="874"/>
      <c r="AN75" s="874"/>
      <c r="AO75" s="830"/>
      <c r="AP75" s="875"/>
      <c r="AQ75" s="874"/>
      <c r="AR75" s="874"/>
      <c r="AS75" s="874"/>
      <c r="AT75" s="830"/>
      <c r="AU75" s="875"/>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388</v>
      </c>
      <c r="B88" s="785" t="s">
        <v>418</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7757</v>
      </c>
      <c r="AG88" s="840"/>
      <c r="AH88" s="840"/>
      <c r="AI88" s="840"/>
      <c r="AJ88" s="840"/>
      <c r="AK88" s="837"/>
      <c r="AL88" s="837"/>
      <c r="AM88" s="837"/>
      <c r="AN88" s="837"/>
      <c r="AO88" s="837"/>
      <c r="AP88" s="840">
        <v>1173</v>
      </c>
      <c r="AQ88" s="840"/>
      <c r="AR88" s="840"/>
      <c r="AS88" s="840"/>
      <c r="AT88" s="840"/>
      <c r="AU88" s="840">
        <v>108</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85" t="s">
        <v>419</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14</v>
      </c>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420</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421</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424</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425</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426</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427</v>
      </c>
      <c r="AB109" s="889"/>
      <c r="AC109" s="889"/>
      <c r="AD109" s="889"/>
      <c r="AE109" s="890"/>
      <c r="AF109" s="888" t="s">
        <v>428</v>
      </c>
      <c r="AG109" s="889"/>
      <c r="AH109" s="889"/>
      <c r="AI109" s="889"/>
      <c r="AJ109" s="890"/>
      <c r="AK109" s="888" t="s">
        <v>303</v>
      </c>
      <c r="AL109" s="889"/>
      <c r="AM109" s="889"/>
      <c r="AN109" s="889"/>
      <c r="AO109" s="890"/>
      <c r="AP109" s="888" t="s">
        <v>429</v>
      </c>
      <c r="AQ109" s="889"/>
      <c r="AR109" s="889"/>
      <c r="AS109" s="889"/>
      <c r="AT109" s="891"/>
      <c r="AU109" s="908" t="s">
        <v>426</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427</v>
      </c>
      <c r="BR109" s="889"/>
      <c r="BS109" s="889"/>
      <c r="BT109" s="889"/>
      <c r="BU109" s="890"/>
      <c r="BV109" s="888" t="s">
        <v>428</v>
      </c>
      <c r="BW109" s="889"/>
      <c r="BX109" s="889"/>
      <c r="BY109" s="889"/>
      <c r="BZ109" s="890"/>
      <c r="CA109" s="888" t="s">
        <v>303</v>
      </c>
      <c r="CB109" s="889"/>
      <c r="CC109" s="889"/>
      <c r="CD109" s="889"/>
      <c r="CE109" s="890"/>
      <c r="CF109" s="909" t="s">
        <v>429</v>
      </c>
      <c r="CG109" s="909"/>
      <c r="CH109" s="909"/>
      <c r="CI109" s="909"/>
      <c r="CJ109" s="909"/>
      <c r="CK109" s="888" t="s">
        <v>430</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427</v>
      </c>
      <c r="DH109" s="889"/>
      <c r="DI109" s="889"/>
      <c r="DJ109" s="889"/>
      <c r="DK109" s="890"/>
      <c r="DL109" s="888" t="s">
        <v>428</v>
      </c>
      <c r="DM109" s="889"/>
      <c r="DN109" s="889"/>
      <c r="DO109" s="889"/>
      <c r="DP109" s="890"/>
      <c r="DQ109" s="888" t="s">
        <v>303</v>
      </c>
      <c r="DR109" s="889"/>
      <c r="DS109" s="889"/>
      <c r="DT109" s="889"/>
      <c r="DU109" s="890"/>
      <c r="DV109" s="888" t="s">
        <v>429</v>
      </c>
      <c r="DW109" s="889"/>
      <c r="DX109" s="889"/>
      <c r="DY109" s="889"/>
      <c r="DZ109" s="891"/>
    </row>
    <row r="110" spans="1:131" s="221" customFormat="1" ht="26.25" customHeight="1" x14ac:dyDescent="0.15">
      <c r="A110" s="892" t="s">
        <v>431</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298077</v>
      </c>
      <c r="AB110" s="896"/>
      <c r="AC110" s="896"/>
      <c r="AD110" s="896"/>
      <c r="AE110" s="897"/>
      <c r="AF110" s="898">
        <v>289197</v>
      </c>
      <c r="AG110" s="896"/>
      <c r="AH110" s="896"/>
      <c r="AI110" s="896"/>
      <c r="AJ110" s="897"/>
      <c r="AK110" s="898">
        <v>264239</v>
      </c>
      <c r="AL110" s="896"/>
      <c r="AM110" s="896"/>
      <c r="AN110" s="896"/>
      <c r="AO110" s="897"/>
      <c r="AP110" s="899">
        <v>9</v>
      </c>
      <c r="AQ110" s="900"/>
      <c r="AR110" s="900"/>
      <c r="AS110" s="900"/>
      <c r="AT110" s="901"/>
      <c r="AU110" s="902" t="s">
        <v>72</v>
      </c>
      <c r="AV110" s="903"/>
      <c r="AW110" s="903"/>
      <c r="AX110" s="903"/>
      <c r="AY110" s="903"/>
      <c r="AZ110" s="925" t="s">
        <v>432</v>
      </c>
      <c r="BA110" s="893"/>
      <c r="BB110" s="893"/>
      <c r="BC110" s="893"/>
      <c r="BD110" s="893"/>
      <c r="BE110" s="893"/>
      <c r="BF110" s="893"/>
      <c r="BG110" s="893"/>
      <c r="BH110" s="893"/>
      <c r="BI110" s="893"/>
      <c r="BJ110" s="893"/>
      <c r="BK110" s="893"/>
      <c r="BL110" s="893"/>
      <c r="BM110" s="893"/>
      <c r="BN110" s="893"/>
      <c r="BO110" s="893"/>
      <c r="BP110" s="894"/>
      <c r="BQ110" s="926">
        <v>2643880</v>
      </c>
      <c r="BR110" s="927"/>
      <c r="BS110" s="927"/>
      <c r="BT110" s="927"/>
      <c r="BU110" s="927"/>
      <c r="BV110" s="927">
        <v>2611485</v>
      </c>
      <c r="BW110" s="927"/>
      <c r="BX110" s="927"/>
      <c r="BY110" s="927"/>
      <c r="BZ110" s="927"/>
      <c r="CA110" s="927">
        <v>2884498</v>
      </c>
      <c r="CB110" s="927"/>
      <c r="CC110" s="927"/>
      <c r="CD110" s="927"/>
      <c r="CE110" s="927"/>
      <c r="CF110" s="940">
        <v>98.1</v>
      </c>
      <c r="CG110" s="941"/>
      <c r="CH110" s="941"/>
      <c r="CI110" s="941"/>
      <c r="CJ110" s="941"/>
      <c r="CK110" s="942" t="s">
        <v>433</v>
      </c>
      <c r="CL110" s="943"/>
      <c r="CM110" s="925" t="s">
        <v>434</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390</v>
      </c>
      <c r="DH110" s="927"/>
      <c r="DI110" s="927"/>
      <c r="DJ110" s="927"/>
      <c r="DK110" s="927"/>
      <c r="DL110" s="927" t="s">
        <v>435</v>
      </c>
      <c r="DM110" s="927"/>
      <c r="DN110" s="927"/>
      <c r="DO110" s="927"/>
      <c r="DP110" s="927"/>
      <c r="DQ110" s="927" t="s">
        <v>390</v>
      </c>
      <c r="DR110" s="927"/>
      <c r="DS110" s="927"/>
      <c r="DT110" s="927"/>
      <c r="DU110" s="927"/>
      <c r="DV110" s="928" t="s">
        <v>390</v>
      </c>
      <c r="DW110" s="928"/>
      <c r="DX110" s="928"/>
      <c r="DY110" s="928"/>
      <c r="DZ110" s="929"/>
    </row>
    <row r="111" spans="1:131" s="221" customFormat="1" ht="26.25" customHeight="1" x14ac:dyDescent="0.15">
      <c r="A111" s="930" t="s">
        <v>436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435</v>
      </c>
      <c r="AB111" s="934"/>
      <c r="AC111" s="934"/>
      <c r="AD111" s="934"/>
      <c r="AE111" s="935"/>
      <c r="AF111" s="936" t="s">
        <v>435</v>
      </c>
      <c r="AG111" s="934"/>
      <c r="AH111" s="934"/>
      <c r="AI111" s="934"/>
      <c r="AJ111" s="935"/>
      <c r="AK111" s="936" t="s">
        <v>435</v>
      </c>
      <c r="AL111" s="934"/>
      <c r="AM111" s="934"/>
      <c r="AN111" s="934"/>
      <c r="AO111" s="935"/>
      <c r="AP111" s="937" t="s">
        <v>390</v>
      </c>
      <c r="AQ111" s="938"/>
      <c r="AR111" s="938"/>
      <c r="AS111" s="938"/>
      <c r="AT111" s="939"/>
      <c r="AU111" s="904"/>
      <c r="AV111" s="905"/>
      <c r="AW111" s="905"/>
      <c r="AX111" s="905"/>
      <c r="AY111" s="905"/>
      <c r="AZ111" s="918" t="s">
        <v>437</v>
      </c>
      <c r="BA111" s="919"/>
      <c r="BB111" s="919"/>
      <c r="BC111" s="919"/>
      <c r="BD111" s="919"/>
      <c r="BE111" s="919"/>
      <c r="BF111" s="919"/>
      <c r="BG111" s="919"/>
      <c r="BH111" s="919"/>
      <c r="BI111" s="919"/>
      <c r="BJ111" s="919"/>
      <c r="BK111" s="919"/>
      <c r="BL111" s="919"/>
      <c r="BM111" s="919"/>
      <c r="BN111" s="919"/>
      <c r="BO111" s="919"/>
      <c r="BP111" s="920"/>
      <c r="BQ111" s="921" t="s">
        <v>435</v>
      </c>
      <c r="BR111" s="922"/>
      <c r="BS111" s="922"/>
      <c r="BT111" s="922"/>
      <c r="BU111" s="922"/>
      <c r="BV111" s="922" t="s">
        <v>435</v>
      </c>
      <c r="BW111" s="922"/>
      <c r="BX111" s="922"/>
      <c r="BY111" s="922"/>
      <c r="BZ111" s="922"/>
      <c r="CA111" s="922" t="s">
        <v>435</v>
      </c>
      <c r="CB111" s="922"/>
      <c r="CC111" s="922"/>
      <c r="CD111" s="922"/>
      <c r="CE111" s="922"/>
      <c r="CF111" s="916" t="s">
        <v>435</v>
      </c>
      <c r="CG111" s="917"/>
      <c r="CH111" s="917"/>
      <c r="CI111" s="917"/>
      <c r="CJ111" s="917"/>
      <c r="CK111" s="944"/>
      <c r="CL111" s="945"/>
      <c r="CM111" s="918" t="s">
        <v>438</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435</v>
      </c>
      <c r="DH111" s="922"/>
      <c r="DI111" s="922"/>
      <c r="DJ111" s="922"/>
      <c r="DK111" s="922"/>
      <c r="DL111" s="922" t="s">
        <v>435</v>
      </c>
      <c r="DM111" s="922"/>
      <c r="DN111" s="922"/>
      <c r="DO111" s="922"/>
      <c r="DP111" s="922"/>
      <c r="DQ111" s="922" t="s">
        <v>435</v>
      </c>
      <c r="DR111" s="922"/>
      <c r="DS111" s="922"/>
      <c r="DT111" s="922"/>
      <c r="DU111" s="922"/>
      <c r="DV111" s="923" t="s">
        <v>435</v>
      </c>
      <c r="DW111" s="923"/>
      <c r="DX111" s="923"/>
      <c r="DY111" s="923"/>
      <c r="DZ111" s="924"/>
    </row>
    <row r="112" spans="1:131" s="221" customFormat="1" ht="26.25" customHeight="1" x14ac:dyDescent="0.15">
      <c r="A112" s="948" t="s">
        <v>439</v>
      </c>
      <c r="B112" s="949"/>
      <c r="C112" s="919" t="s">
        <v>440</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390</v>
      </c>
      <c r="AB112" s="955"/>
      <c r="AC112" s="955"/>
      <c r="AD112" s="955"/>
      <c r="AE112" s="956"/>
      <c r="AF112" s="957" t="s">
        <v>124</v>
      </c>
      <c r="AG112" s="955"/>
      <c r="AH112" s="955"/>
      <c r="AI112" s="955"/>
      <c r="AJ112" s="956"/>
      <c r="AK112" s="957" t="s">
        <v>390</v>
      </c>
      <c r="AL112" s="955"/>
      <c r="AM112" s="955"/>
      <c r="AN112" s="955"/>
      <c r="AO112" s="956"/>
      <c r="AP112" s="958" t="s">
        <v>124</v>
      </c>
      <c r="AQ112" s="959"/>
      <c r="AR112" s="959"/>
      <c r="AS112" s="959"/>
      <c r="AT112" s="960"/>
      <c r="AU112" s="904"/>
      <c r="AV112" s="905"/>
      <c r="AW112" s="905"/>
      <c r="AX112" s="905"/>
      <c r="AY112" s="905"/>
      <c r="AZ112" s="918" t="s">
        <v>441</v>
      </c>
      <c r="BA112" s="919"/>
      <c r="BB112" s="919"/>
      <c r="BC112" s="919"/>
      <c r="BD112" s="919"/>
      <c r="BE112" s="919"/>
      <c r="BF112" s="919"/>
      <c r="BG112" s="919"/>
      <c r="BH112" s="919"/>
      <c r="BI112" s="919"/>
      <c r="BJ112" s="919"/>
      <c r="BK112" s="919"/>
      <c r="BL112" s="919"/>
      <c r="BM112" s="919"/>
      <c r="BN112" s="919"/>
      <c r="BO112" s="919"/>
      <c r="BP112" s="920"/>
      <c r="BQ112" s="921">
        <v>1740489</v>
      </c>
      <c r="BR112" s="922"/>
      <c r="BS112" s="922"/>
      <c r="BT112" s="922"/>
      <c r="BU112" s="922"/>
      <c r="BV112" s="922">
        <v>1549695</v>
      </c>
      <c r="BW112" s="922"/>
      <c r="BX112" s="922"/>
      <c r="BY112" s="922"/>
      <c r="BZ112" s="922"/>
      <c r="CA112" s="922">
        <v>1483526</v>
      </c>
      <c r="CB112" s="922"/>
      <c r="CC112" s="922"/>
      <c r="CD112" s="922"/>
      <c r="CE112" s="922"/>
      <c r="CF112" s="916">
        <v>50.4</v>
      </c>
      <c r="CG112" s="917"/>
      <c r="CH112" s="917"/>
      <c r="CI112" s="917"/>
      <c r="CJ112" s="917"/>
      <c r="CK112" s="944"/>
      <c r="CL112" s="945"/>
      <c r="CM112" s="918" t="s">
        <v>442</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390</v>
      </c>
      <c r="DH112" s="922"/>
      <c r="DI112" s="922"/>
      <c r="DJ112" s="922"/>
      <c r="DK112" s="922"/>
      <c r="DL112" s="922" t="s">
        <v>390</v>
      </c>
      <c r="DM112" s="922"/>
      <c r="DN112" s="922"/>
      <c r="DO112" s="922"/>
      <c r="DP112" s="922"/>
      <c r="DQ112" s="922" t="s">
        <v>124</v>
      </c>
      <c r="DR112" s="922"/>
      <c r="DS112" s="922"/>
      <c r="DT112" s="922"/>
      <c r="DU112" s="922"/>
      <c r="DV112" s="923" t="s">
        <v>390</v>
      </c>
      <c r="DW112" s="923"/>
      <c r="DX112" s="923"/>
      <c r="DY112" s="923"/>
      <c r="DZ112" s="924"/>
    </row>
    <row r="113" spans="1:130" s="221" customFormat="1" ht="26.25" customHeight="1" x14ac:dyDescent="0.15">
      <c r="A113" s="950"/>
      <c r="B113" s="951"/>
      <c r="C113" s="919" t="s">
        <v>443</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207050</v>
      </c>
      <c r="AB113" s="934"/>
      <c r="AC113" s="934"/>
      <c r="AD113" s="934"/>
      <c r="AE113" s="935"/>
      <c r="AF113" s="936">
        <v>198128</v>
      </c>
      <c r="AG113" s="934"/>
      <c r="AH113" s="934"/>
      <c r="AI113" s="934"/>
      <c r="AJ113" s="935"/>
      <c r="AK113" s="936">
        <v>198427</v>
      </c>
      <c r="AL113" s="934"/>
      <c r="AM113" s="934"/>
      <c r="AN113" s="934"/>
      <c r="AO113" s="935"/>
      <c r="AP113" s="937">
        <v>6.7</v>
      </c>
      <c r="AQ113" s="938"/>
      <c r="AR113" s="938"/>
      <c r="AS113" s="938"/>
      <c r="AT113" s="939"/>
      <c r="AU113" s="904"/>
      <c r="AV113" s="905"/>
      <c r="AW113" s="905"/>
      <c r="AX113" s="905"/>
      <c r="AY113" s="905"/>
      <c r="AZ113" s="918" t="s">
        <v>444</v>
      </c>
      <c r="BA113" s="919"/>
      <c r="BB113" s="919"/>
      <c r="BC113" s="919"/>
      <c r="BD113" s="919"/>
      <c r="BE113" s="919"/>
      <c r="BF113" s="919"/>
      <c r="BG113" s="919"/>
      <c r="BH113" s="919"/>
      <c r="BI113" s="919"/>
      <c r="BJ113" s="919"/>
      <c r="BK113" s="919"/>
      <c r="BL113" s="919"/>
      <c r="BM113" s="919"/>
      <c r="BN113" s="919"/>
      <c r="BO113" s="919"/>
      <c r="BP113" s="920"/>
      <c r="BQ113" s="921">
        <v>132236</v>
      </c>
      <c r="BR113" s="922"/>
      <c r="BS113" s="922"/>
      <c r="BT113" s="922"/>
      <c r="BU113" s="922"/>
      <c r="BV113" s="922">
        <v>116997</v>
      </c>
      <c r="BW113" s="922"/>
      <c r="BX113" s="922"/>
      <c r="BY113" s="922"/>
      <c r="BZ113" s="922"/>
      <c r="CA113" s="922">
        <v>108343</v>
      </c>
      <c r="CB113" s="922"/>
      <c r="CC113" s="922"/>
      <c r="CD113" s="922"/>
      <c r="CE113" s="922"/>
      <c r="CF113" s="916">
        <v>3.7</v>
      </c>
      <c r="CG113" s="917"/>
      <c r="CH113" s="917"/>
      <c r="CI113" s="917"/>
      <c r="CJ113" s="917"/>
      <c r="CK113" s="944"/>
      <c r="CL113" s="945"/>
      <c r="CM113" s="918" t="s">
        <v>445</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124</v>
      </c>
      <c r="DH113" s="955"/>
      <c r="DI113" s="955"/>
      <c r="DJ113" s="955"/>
      <c r="DK113" s="956"/>
      <c r="DL113" s="957" t="s">
        <v>124</v>
      </c>
      <c r="DM113" s="955"/>
      <c r="DN113" s="955"/>
      <c r="DO113" s="955"/>
      <c r="DP113" s="956"/>
      <c r="DQ113" s="957" t="s">
        <v>390</v>
      </c>
      <c r="DR113" s="955"/>
      <c r="DS113" s="955"/>
      <c r="DT113" s="955"/>
      <c r="DU113" s="956"/>
      <c r="DV113" s="958" t="s">
        <v>124</v>
      </c>
      <c r="DW113" s="959"/>
      <c r="DX113" s="959"/>
      <c r="DY113" s="959"/>
      <c r="DZ113" s="960"/>
    </row>
    <row r="114" spans="1:130" s="221" customFormat="1" ht="26.25" customHeight="1" x14ac:dyDescent="0.15">
      <c r="A114" s="950"/>
      <c r="B114" s="951"/>
      <c r="C114" s="919" t="s">
        <v>446</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5426</v>
      </c>
      <c r="AB114" s="955"/>
      <c r="AC114" s="955"/>
      <c r="AD114" s="955"/>
      <c r="AE114" s="956"/>
      <c r="AF114" s="957">
        <v>7376</v>
      </c>
      <c r="AG114" s="955"/>
      <c r="AH114" s="955"/>
      <c r="AI114" s="955"/>
      <c r="AJ114" s="956"/>
      <c r="AK114" s="957">
        <v>12532</v>
      </c>
      <c r="AL114" s="955"/>
      <c r="AM114" s="955"/>
      <c r="AN114" s="955"/>
      <c r="AO114" s="956"/>
      <c r="AP114" s="958">
        <v>0.4</v>
      </c>
      <c r="AQ114" s="959"/>
      <c r="AR114" s="959"/>
      <c r="AS114" s="959"/>
      <c r="AT114" s="960"/>
      <c r="AU114" s="904"/>
      <c r="AV114" s="905"/>
      <c r="AW114" s="905"/>
      <c r="AX114" s="905"/>
      <c r="AY114" s="905"/>
      <c r="AZ114" s="918" t="s">
        <v>447</v>
      </c>
      <c r="BA114" s="919"/>
      <c r="BB114" s="919"/>
      <c r="BC114" s="919"/>
      <c r="BD114" s="919"/>
      <c r="BE114" s="919"/>
      <c r="BF114" s="919"/>
      <c r="BG114" s="919"/>
      <c r="BH114" s="919"/>
      <c r="BI114" s="919"/>
      <c r="BJ114" s="919"/>
      <c r="BK114" s="919"/>
      <c r="BL114" s="919"/>
      <c r="BM114" s="919"/>
      <c r="BN114" s="919"/>
      <c r="BO114" s="919"/>
      <c r="BP114" s="920"/>
      <c r="BQ114" s="921">
        <v>709493</v>
      </c>
      <c r="BR114" s="922"/>
      <c r="BS114" s="922"/>
      <c r="BT114" s="922"/>
      <c r="BU114" s="922"/>
      <c r="BV114" s="922">
        <v>743366</v>
      </c>
      <c r="BW114" s="922"/>
      <c r="BX114" s="922"/>
      <c r="BY114" s="922"/>
      <c r="BZ114" s="922"/>
      <c r="CA114" s="922">
        <v>669854</v>
      </c>
      <c r="CB114" s="922"/>
      <c r="CC114" s="922"/>
      <c r="CD114" s="922"/>
      <c r="CE114" s="922"/>
      <c r="CF114" s="916">
        <v>22.8</v>
      </c>
      <c r="CG114" s="917"/>
      <c r="CH114" s="917"/>
      <c r="CI114" s="917"/>
      <c r="CJ114" s="917"/>
      <c r="CK114" s="944"/>
      <c r="CL114" s="945"/>
      <c r="CM114" s="918" t="s">
        <v>448</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124</v>
      </c>
      <c r="DH114" s="955"/>
      <c r="DI114" s="955"/>
      <c r="DJ114" s="955"/>
      <c r="DK114" s="956"/>
      <c r="DL114" s="957" t="s">
        <v>390</v>
      </c>
      <c r="DM114" s="955"/>
      <c r="DN114" s="955"/>
      <c r="DO114" s="955"/>
      <c r="DP114" s="956"/>
      <c r="DQ114" s="957" t="s">
        <v>390</v>
      </c>
      <c r="DR114" s="955"/>
      <c r="DS114" s="955"/>
      <c r="DT114" s="955"/>
      <c r="DU114" s="956"/>
      <c r="DV114" s="958" t="s">
        <v>124</v>
      </c>
      <c r="DW114" s="959"/>
      <c r="DX114" s="959"/>
      <c r="DY114" s="959"/>
      <c r="DZ114" s="960"/>
    </row>
    <row r="115" spans="1:130" s="221" customFormat="1" ht="26.25" customHeight="1" x14ac:dyDescent="0.15">
      <c r="A115" s="950"/>
      <c r="B115" s="951"/>
      <c r="C115" s="919" t="s">
        <v>449</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124</v>
      </c>
      <c r="AB115" s="934"/>
      <c r="AC115" s="934"/>
      <c r="AD115" s="934"/>
      <c r="AE115" s="935"/>
      <c r="AF115" s="936" t="s">
        <v>390</v>
      </c>
      <c r="AG115" s="934"/>
      <c r="AH115" s="934"/>
      <c r="AI115" s="934"/>
      <c r="AJ115" s="935"/>
      <c r="AK115" s="936" t="s">
        <v>124</v>
      </c>
      <c r="AL115" s="934"/>
      <c r="AM115" s="934"/>
      <c r="AN115" s="934"/>
      <c r="AO115" s="935"/>
      <c r="AP115" s="937" t="s">
        <v>390</v>
      </c>
      <c r="AQ115" s="938"/>
      <c r="AR115" s="938"/>
      <c r="AS115" s="938"/>
      <c r="AT115" s="939"/>
      <c r="AU115" s="904"/>
      <c r="AV115" s="905"/>
      <c r="AW115" s="905"/>
      <c r="AX115" s="905"/>
      <c r="AY115" s="905"/>
      <c r="AZ115" s="918" t="s">
        <v>450</v>
      </c>
      <c r="BA115" s="919"/>
      <c r="BB115" s="919"/>
      <c r="BC115" s="919"/>
      <c r="BD115" s="919"/>
      <c r="BE115" s="919"/>
      <c r="BF115" s="919"/>
      <c r="BG115" s="919"/>
      <c r="BH115" s="919"/>
      <c r="BI115" s="919"/>
      <c r="BJ115" s="919"/>
      <c r="BK115" s="919"/>
      <c r="BL115" s="919"/>
      <c r="BM115" s="919"/>
      <c r="BN115" s="919"/>
      <c r="BO115" s="919"/>
      <c r="BP115" s="920"/>
      <c r="BQ115" s="921" t="s">
        <v>390</v>
      </c>
      <c r="BR115" s="922"/>
      <c r="BS115" s="922"/>
      <c r="BT115" s="922"/>
      <c r="BU115" s="922"/>
      <c r="BV115" s="922" t="s">
        <v>124</v>
      </c>
      <c r="BW115" s="922"/>
      <c r="BX115" s="922"/>
      <c r="BY115" s="922"/>
      <c r="BZ115" s="922"/>
      <c r="CA115" s="922" t="s">
        <v>124</v>
      </c>
      <c r="CB115" s="922"/>
      <c r="CC115" s="922"/>
      <c r="CD115" s="922"/>
      <c r="CE115" s="922"/>
      <c r="CF115" s="916" t="s">
        <v>390</v>
      </c>
      <c r="CG115" s="917"/>
      <c r="CH115" s="917"/>
      <c r="CI115" s="917"/>
      <c r="CJ115" s="917"/>
      <c r="CK115" s="944"/>
      <c r="CL115" s="945"/>
      <c r="CM115" s="918" t="s">
        <v>451</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124</v>
      </c>
      <c r="DH115" s="955"/>
      <c r="DI115" s="955"/>
      <c r="DJ115" s="955"/>
      <c r="DK115" s="956"/>
      <c r="DL115" s="957" t="s">
        <v>124</v>
      </c>
      <c r="DM115" s="955"/>
      <c r="DN115" s="955"/>
      <c r="DO115" s="955"/>
      <c r="DP115" s="956"/>
      <c r="DQ115" s="957" t="s">
        <v>390</v>
      </c>
      <c r="DR115" s="955"/>
      <c r="DS115" s="955"/>
      <c r="DT115" s="955"/>
      <c r="DU115" s="956"/>
      <c r="DV115" s="958" t="s">
        <v>390</v>
      </c>
      <c r="DW115" s="959"/>
      <c r="DX115" s="959"/>
      <c r="DY115" s="959"/>
      <c r="DZ115" s="960"/>
    </row>
    <row r="116" spans="1:130" s="221" customFormat="1" ht="26.25" customHeight="1" x14ac:dyDescent="0.15">
      <c r="A116" s="952"/>
      <c r="B116" s="953"/>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124</v>
      </c>
      <c r="AB116" s="955"/>
      <c r="AC116" s="955"/>
      <c r="AD116" s="955"/>
      <c r="AE116" s="956"/>
      <c r="AF116" s="957" t="s">
        <v>124</v>
      </c>
      <c r="AG116" s="955"/>
      <c r="AH116" s="955"/>
      <c r="AI116" s="955"/>
      <c r="AJ116" s="956"/>
      <c r="AK116" s="957" t="s">
        <v>124</v>
      </c>
      <c r="AL116" s="955"/>
      <c r="AM116" s="955"/>
      <c r="AN116" s="955"/>
      <c r="AO116" s="956"/>
      <c r="AP116" s="958" t="s">
        <v>390</v>
      </c>
      <c r="AQ116" s="959"/>
      <c r="AR116" s="959"/>
      <c r="AS116" s="959"/>
      <c r="AT116" s="960"/>
      <c r="AU116" s="904"/>
      <c r="AV116" s="905"/>
      <c r="AW116" s="905"/>
      <c r="AX116" s="905"/>
      <c r="AY116" s="905"/>
      <c r="AZ116" s="963" t="s">
        <v>453</v>
      </c>
      <c r="BA116" s="964"/>
      <c r="BB116" s="964"/>
      <c r="BC116" s="964"/>
      <c r="BD116" s="964"/>
      <c r="BE116" s="964"/>
      <c r="BF116" s="964"/>
      <c r="BG116" s="964"/>
      <c r="BH116" s="964"/>
      <c r="BI116" s="964"/>
      <c r="BJ116" s="964"/>
      <c r="BK116" s="964"/>
      <c r="BL116" s="964"/>
      <c r="BM116" s="964"/>
      <c r="BN116" s="964"/>
      <c r="BO116" s="964"/>
      <c r="BP116" s="965"/>
      <c r="BQ116" s="921" t="s">
        <v>124</v>
      </c>
      <c r="BR116" s="922"/>
      <c r="BS116" s="922"/>
      <c r="BT116" s="922"/>
      <c r="BU116" s="922"/>
      <c r="BV116" s="922" t="s">
        <v>390</v>
      </c>
      <c r="BW116" s="922"/>
      <c r="BX116" s="922"/>
      <c r="BY116" s="922"/>
      <c r="BZ116" s="922"/>
      <c r="CA116" s="922" t="s">
        <v>390</v>
      </c>
      <c r="CB116" s="922"/>
      <c r="CC116" s="922"/>
      <c r="CD116" s="922"/>
      <c r="CE116" s="922"/>
      <c r="CF116" s="916" t="s">
        <v>124</v>
      </c>
      <c r="CG116" s="917"/>
      <c r="CH116" s="917"/>
      <c r="CI116" s="917"/>
      <c r="CJ116" s="917"/>
      <c r="CK116" s="944"/>
      <c r="CL116" s="945"/>
      <c r="CM116" s="918" t="s">
        <v>454</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390</v>
      </c>
      <c r="DH116" s="955"/>
      <c r="DI116" s="955"/>
      <c r="DJ116" s="955"/>
      <c r="DK116" s="956"/>
      <c r="DL116" s="957" t="s">
        <v>390</v>
      </c>
      <c r="DM116" s="955"/>
      <c r="DN116" s="955"/>
      <c r="DO116" s="955"/>
      <c r="DP116" s="956"/>
      <c r="DQ116" s="957" t="s">
        <v>124</v>
      </c>
      <c r="DR116" s="955"/>
      <c r="DS116" s="955"/>
      <c r="DT116" s="955"/>
      <c r="DU116" s="956"/>
      <c r="DV116" s="958" t="s">
        <v>124</v>
      </c>
      <c r="DW116" s="959"/>
      <c r="DX116" s="959"/>
      <c r="DY116" s="959"/>
      <c r="DZ116" s="960"/>
    </row>
    <row r="117" spans="1:130" s="221" customFormat="1" ht="26.25" customHeight="1" x14ac:dyDescent="0.15">
      <c r="A117" s="908" t="s">
        <v>185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455</v>
      </c>
      <c r="Z117" s="890"/>
      <c r="AA117" s="974">
        <v>510553</v>
      </c>
      <c r="AB117" s="975"/>
      <c r="AC117" s="975"/>
      <c r="AD117" s="975"/>
      <c r="AE117" s="976"/>
      <c r="AF117" s="977">
        <v>494701</v>
      </c>
      <c r="AG117" s="975"/>
      <c r="AH117" s="975"/>
      <c r="AI117" s="975"/>
      <c r="AJ117" s="976"/>
      <c r="AK117" s="977">
        <v>475198</v>
      </c>
      <c r="AL117" s="975"/>
      <c r="AM117" s="975"/>
      <c r="AN117" s="975"/>
      <c r="AO117" s="976"/>
      <c r="AP117" s="978"/>
      <c r="AQ117" s="979"/>
      <c r="AR117" s="979"/>
      <c r="AS117" s="979"/>
      <c r="AT117" s="980"/>
      <c r="AU117" s="904"/>
      <c r="AV117" s="905"/>
      <c r="AW117" s="905"/>
      <c r="AX117" s="905"/>
      <c r="AY117" s="905"/>
      <c r="AZ117" s="970" t="s">
        <v>456</v>
      </c>
      <c r="BA117" s="971"/>
      <c r="BB117" s="971"/>
      <c r="BC117" s="971"/>
      <c r="BD117" s="971"/>
      <c r="BE117" s="971"/>
      <c r="BF117" s="971"/>
      <c r="BG117" s="971"/>
      <c r="BH117" s="971"/>
      <c r="BI117" s="971"/>
      <c r="BJ117" s="971"/>
      <c r="BK117" s="971"/>
      <c r="BL117" s="971"/>
      <c r="BM117" s="971"/>
      <c r="BN117" s="971"/>
      <c r="BO117" s="971"/>
      <c r="BP117" s="972"/>
      <c r="BQ117" s="921" t="s">
        <v>124</v>
      </c>
      <c r="BR117" s="922"/>
      <c r="BS117" s="922"/>
      <c r="BT117" s="922"/>
      <c r="BU117" s="922"/>
      <c r="BV117" s="922" t="s">
        <v>390</v>
      </c>
      <c r="BW117" s="922"/>
      <c r="BX117" s="922"/>
      <c r="BY117" s="922"/>
      <c r="BZ117" s="922"/>
      <c r="CA117" s="922" t="s">
        <v>390</v>
      </c>
      <c r="CB117" s="922"/>
      <c r="CC117" s="922"/>
      <c r="CD117" s="922"/>
      <c r="CE117" s="922"/>
      <c r="CF117" s="916" t="s">
        <v>124</v>
      </c>
      <c r="CG117" s="917"/>
      <c r="CH117" s="917"/>
      <c r="CI117" s="917"/>
      <c r="CJ117" s="917"/>
      <c r="CK117" s="944"/>
      <c r="CL117" s="945"/>
      <c r="CM117" s="918" t="s">
        <v>457</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124</v>
      </c>
      <c r="DH117" s="955"/>
      <c r="DI117" s="955"/>
      <c r="DJ117" s="955"/>
      <c r="DK117" s="956"/>
      <c r="DL117" s="957" t="s">
        <v>390</v>
      </c>
      <c r="DM117" s="955"/>
      <c r="DN117" s="955"/>
      <c r="DO117" s="955"/>
      <c r="DP117" s="956"/>
      <c r="DQ117" s="957" t="s">
        <v>390</v>
      </c>
      <c r="DR117" s="955"/>
      <c r="DS117" s="955"/>
      <c r="DT117" s="955"/>
      <c r="DU117" s="956"/>
      <c r="DV117" s="958" t="s">
        <v>390</v>
      </c>
      <c r="DW117" s="959"/>
      <c r="DX117" s="959"/>
      <c r="DY117" s="959"/>
      <c r="DZ117" s="960"/>
    </row>
    <row r="118" spans="1:130" s="221" customFormat="1" ht="26.25" customHeight="1" x14ac:dyDescent="0.15">
      <c r="A118" s="908" t="s">
        <v>430</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427</v>
      </c>
      <c r="AB118" s="889"/>
      <c r="AC118" s="889"/>
      <c r="AD118" s="889"/>
      <c r="AE118" s="890"/>
      <c r="AF118" s="888" t="s">
        <v>428</v>
      </c>
      <c r="AG118" s="889"/>
      <c r="AH118" s="889"/>
      <c r="AI118" s="889"/>
      <c r="AJ118" s="890"/>
      <c r="AK118" s="888" t="s">
        <v>303</v>
      </c>
      <c r="AL118" s="889"/>
      <c r="AM118" s="889"/>
      <c r="AN118" s="889"/>
      <c r="AO118" s="890"/>
      <c r="AP118" s="966" t="s">
        <v>429</v>
      </c>
      <c r="AQ118" s="967"/>
      <c r="AR118" s="967"/>
      <c r="AS118" s="967"/>
      <c r="AT118" s="968"/>
      <c r="AU118" s="904"/>
      <c r="AV118" s="905"/>
      <c r="AW118" s="905"/>
      <c r="AX118" s="905"/>
      <c r="AY118" s="905"/>
      <c r="AZ118" s="969" t="s">
        <v>458</v>
      </c>
      <c r="BA118" s="961"/>
      <c r="BB118" s="961"/>
      <c r="BC118" s="961"/>
      <c r="BD118" s="961"/>
      <c r="BE118" s="961"/>
      <c r="BF118" s="961"/>
      <c r="BG118" s="961"/>
      <c r="BH118" s="961"/>
      <c r="BI118" s="961"/>
      <c r="BJ118" s="961"/>
      <c r="BK118" s="961"/>
      <c r="BL118" s="961"/>
      <c r="BM118" s="961"/>
      <c r="BN118" s="961"/>
      <c r="BO118" s="961"/>
      <c r="BP118" s="962"/>
      <c r="BQ118" s="995" t="s">
        <v>124</v>
      </c>
      <c r="BR118" s="996"/>
      <c r="BS118" s="996"/>
      <c r="BT118" s="996"/>
      <c r="BU118" s="996"/>
      <c r="BV118" s="996" t="s">
        <v>124</v>
      </c>
      <c r="BW118" s="996"/>
      <c r="BX118" s="996"/>
      <c r="BY118" s="996"/>
      <c r="BZ118" s="996"/>
      <c r="CA118" s="996" t="s">
        <v>124</v>
      </c>
      <c r="CB118" s="996"/>
      <c r="CC118" s="996"/>
      <c r="CD118" s="996"/>
      <c r="CE118" s="996"/>
      <c r="CF118" s="916" t="s">
        <v>390</v>
      </c>
      <c r="CG118" s="917"/>
      <c r="CH118" s="917"/>
      <c r="CI118" s="917"/>
      <c r="CJ118" s="917"/>
      <c r="CK118" s="944"/>
      <c r="CL118" s="945"/>
      <c r="CM118" s="918" t="s">
        <v>459</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390</v>
      </c>
      <c r="DH118" s="955"/>
      <c r="DI118" s="955"/>
      <c r="DJ118" s="955"/>
      <c r="DK118" s="956"/>
      <c r="DL118" s="957" t="s">
        <v>124</v>
      </c>
      <c r="DM118" s="955"/>
      <c r="DN118" s="955"/>
      <c r="DO118" s="955"/>
      <c r="DP118" s="956"/>
      <c r="DQ118" s="957" t="s">
        <v>124</v>
      </c>
      <c r="DR118" s="955"/>
      <c r="DS118" s="955"/>
      <c r="DT118" s="955"/>
      <c r="DU118" s="956"/>
      <c r="DV118" s="958" t="s">
        <v>390</v>
      </c>
      <c r="DW118" s="959"/>
      <c r="DX118" s="959"/>
      <c r="DY118" s="959"/>
      <c r="DZ118" s="960"/>
    </row>
    <row r="119" spans="1:130" s="221" customFormat="1" ht="26.25" customHeight="1" x14ac:dyDescent="0.15">
      <c r="A119" s="1052" t="s">
        <v>433</v>
      </c>
      <c r="B119" s="943"/>
      <c r="C119" s="925" t="s">
        <v>434</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124</v>
      </c>
      <c r="AB119" s="896"/>
      <c r="AC119" s="896"/>
      <c r="AD119" s="896"/>
      <c r="AE119" s="897"/>
      <c r="AF119" s="898" t="s">
        <v>390</v>
      </c>
      <c r="AG119" s="896"/>
      <c r="AH119" s="896"/>
      <c r="AI119" s="896"/>
      <c r="AJ119" s="897"/>
      <c r="AK119" s="898" t="s">
        <v>124</v>
      </c>
      <c r="AL119" s="896"/>
      <c r="AM119" s="896"/>
      <c r="AN119" s="896"/>
      <c r="AO119" s="897"/>
      <c r="AP119" s="899" t="s">
        <v>390</v>
      </c>
      <c r="AQ119" s="900"/>
      <c r="AR119" s="900"/>
      <c r="AS119" s="900"/>
      <c r="AT119" s="901"/>
      <c r="AU119" s="906"/>
      <c r="AV119" s="907"/>
      <c r="AW119" s="907"/>
      <c r="AX119" s="907"/>
      <c r="AY119" s="907"/>
      <c r="AZ119" s="242" t="s">
        <v>185</v>
      </c>
      <c r="BA119" s="242"/>
      <c r="BB119" s="242"/>
      <c r="BC119" s="242"/>
      <c r="BD119" s="242"/>
      <c r="BE119" s="242"/>
      <c r="BF119" s="242"/>
      <c r="BG119" s="242"/>
      <c r="BH119" s="242"/>
      <c r="BI119" s="242"/>
      <c r="BJ119" s="242"/>
      <c r="BK119" s="242"/>
      <c r="BL119" s="242"/>
      <c r="BM119" s="242"/>
      <c r="BN119" s="242"/>
      <c r="BO119" s="973" t="s">
        <v>460</v>
      </c>
      <c r="BP119" s="1001"/>
      <c r="BQ119" s="995">
        <v>5226098</v>
      </c>
      <c r="BR119" s="996"/>
      <c r="BS119" s="996"/>
      <c r="BT119" s="996"/>
      <c r="BU119" s="996"/>
      <c r="BV119" s="996">
        <v>5021543</v>
      </c>
      <c r="BW119" s="996"/>
      <c r="BX119" s="996"/>
      <c r="BY119" s="996"/>
      <c r="BZ119" s="996"/>
      <c r="CA119" s="996">
        <v>5146221</v>
      </c>
      <c r="CB119" s="996"/>
      <c r="CC119" s="996"/>
      <c r="CD119" s="996"/>
      <c r="CE119" s="996"/>
      <c r="CF119" s="997"/>
      <c r="CG119" s="998"/>
      <c r="CH119" s="998"/>
      <c r="CI119" s="998"/>
      <c r="CJ119" s="999"/>
      <c r="CK119" s="946"/>
      <c r="CL119" s="947"/>
      <c r="CM119" s="969" t="s">
        <v>461</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390</v>
      </c>
      <c r="DH119" s="982"/>
      <c r="DI119" s="982"/>
      <c r="DJ119" s="982"/>
      <c r="DK119" s="983"/>
      <c r="DL119" s="981" t="s">
        <v>390</v>
      </c>
      <c r="DM119" s="982"/>
      <c r="DN119" s="982"/>
      <c r="DO119" s="982"/>
      <c r="DP119" s="983"/>
      <c r="DQ119" s="981" t="s">
        <v>390</v>
      </c>
      <c r="DR119" s="982"/>
      <c r="DS119" s="982"/>
      <c r="DT119" s="982"/>
      <c r="DU119" s="983"/>
      <c r="DV119" s="984" t="s">
        <v>390</v>
      </c>
      <c r="DW119" s="985"/>
      <c r="DX119" s="985"/>
      <c r="DY119" s="985"/>
      <c r="DZ119" s="986"/>
    </row>
    <row r="120" spans="1:130" s="221" customFormat="1" ht="26.25" customHeight="1" x14ac:dyDescent="0.15">
      <c r="A120" s="1053"/>
      <c r="B120" s="945"/>
      <c r="C120" s="918" t="s">
        <v>438</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124</v>
      </c>
      <c r="AB120" s="955"/>
      <c r="AC120" s="955"/>
      <c r="AD120" s="955"/>
      <c r="AE120" s="956"/>
      <c r="AF120" s="957" t="s">
        <v>124</v>
      </c>
      <c r="AG120" s="955"/>
      <c r="AH120" s="955"/>
      <c r="AI120" s="955"/>
      <c r="AJ120" s="956"/>
      <c r="AK120" s="957" t="s">
        <v>124</v>
      </c>
      <c r="AL120" s="955"/>
      <c r="AM120" s="955"/>
      <c r="AN120" s="955"/>
      <c r="AO120" s="956"/>
      <c r="AP120" s="958" t="s">
        <v>390</v>
      </c>
      <c r="AQ120" s="959"/>
      <c r="AR120" s="959"/>
      <c r="AS120" s="959"/>
      <c r="AT120" s="960"/>
      <c r="AU120" s="987" t="s">
        <v>462</v>
      </c>
      <c r="AV120" s="988"/>
      <c r="AW120" s="988"/>
      <c r="AX120" s="988"/>
      <c r="AY120" s="989"/>
      <c r="AZ120" s="925" t="s">
        <v>463</v>
      </c>
      <c r="BA120" s="893"/>
      <c r="BB120" s="893"/>
      <c r="BC120" s="893"/>
      <c r="BD120" s="893"/>
      <c r="BE120" s="893"/>
      <c r="BF120" s="893"/>
      <c r="BG120" s="893"/>
      <c r="BH120" s="893"/>
      <c r="BI120" s="893"/>
      <c r="BJ120" s="893"/>
      <c r="BK120" s="893"/>
      <c r="BL120" s="893"/>
      <c r="BM120" s="893"/>
      <c r="BN120" s="893"/>
      <c r="BO120" s="893"/>
      <c r="BP120" s="894"/>
      <c r="BQ120" s="926">
        <v>5055848</v>
      </c>
      <c r="BR120" s="927"/>
      <c r="BS120" s="927"/>
      <c r="BT120" s="927"/>
      <c r="BU120" s="927"/>
      <c r="BV120" s="927">
        <v>5415201</v>
      </c>
      <c r="BW120" s="927"/>
      <c r="BX120" s="927"/>
      <c r="BY120" s="927"/>
      <c r="BZ120" s="927"/>
      <c r="CA120" s="927">
        <v>6333323</v>
      </c>
      <c r="CB120" s="927"/>
      <c r="CC120" s="927"/>
      <c r="CD120" s="927"/>
      <c r="CE120" s="927"/>
      <c r="CF120" s="940">
        <v>215.4</v>
      </c>
      <c r="CG120" s="941"/>
      <c r="CH120" s="941"/>
      <c r="CI120" s="941"/>
      <c r="CJ120" s="941"/>
      <c r="CK120" s="1002" t="s">
        <v>464</v>
      </c>
      <c r="CL120" s="1003"/>
      <c r="CM120" s="1003"/>
      <c r="CN120" s="1003"/>
      <c r="CO120" s="1004"/>
      <c r="CP120" s="1010" t="s">
        <v>406</v>
      </c>
      <c r="CQ120" s="1011"/>
      <c r="CR120" s="1011"/>
      <c r="CS120" s="1011"/>
      <c r="CT120" s="1011"/>
      <c r="CU120" s="1011"/>
      <c r="CV120" s="1011"/>
      <c r="CW120" s="1011"/>
      <c r="CX120" s="1011"/>
      <c r="CY120" s="1011"/>
      <c r="CZ120" s="1011"/>
      <c r="DA120" s="1011"/>
      <c r="DB120" s="1011"/>
      <c r="DC120" s="1011"/>
      <c r="DD120" s="1011"/>
      <c r="DE120" s="1011"/>
      <c r="DF120" s="1012"/>
      <c r="DG120" s="926">
        <v>1518228</v>
      </c>
      <c r="DH120" s="927"/>
      <c r="DI120" s="927"/>
      <c r="DJ120" s="927"/>
      <c r="DK120" s="927"/>
      <c r="DL120" s="927">
        <v>1359998</v>
      </c>
      <c r="DM120" s="927"/>
      <c r="DN120" s="927"/>
      <c r="DO120" s="927"/>
      <c r="DP120" s="927"/>
      <c r="DQ120" s="927">
        <v>1256441</v>
      </c>
      <c r="DR120" s="927"/>
      <c r="DS120" s="927"/>
      <c r="DT120" s="927"/>
      <c r="DU120" s="927"/>
      <c r="DV120" s="928">
        <v>42.7</v>
      </c>
      <c r="DW120" s="928"/>
      <c r="DX120" s="928"/>
      <c r="DY120" s="928"/>
      <c r="DZ120" s="929"/>
    </row>
    <row r="121" spans="1:130" s="221" customFormat="1" ht="26.25" customHeight="1" x14ac:dyDescent="0.15">
      <c r="A121" s="1053"/>
      <c r="B121" s="945"/>
      <c r="C121" s="970" t="s">
        <v>465</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390</v>
      </c>
      <c r="AB121" s="955"/>
      <c r="AC121" s="955"/>
      <c r="AD121" s="955"/>
      <c r="AE121" s="956"/>
      <c r="AF121" s="957" t="s">
        <v>390</v>
      </c>
      <c r="AG121" s="955"/>
      <c r="AH121" s="955"/>
      <c r="AI121" s="955"/>
      <c r="AJ121" s="956"/>
      <c r="AK121" s="957" t="s">
        <v>390</v>
      </c>
      <c r="AL121" s="955"/>
      <c r="AM121" s="955"/>
      <c r="AN121" s="955"/>
      <c r="AO121" s="956"/>
      <c r="AP121" s="958" t="s">
        <v>390</v>
      </c>
      <c r="AQ121" s="959"/>
      <c r="AR121" s="959"/>
      <c r="AS121" s="959"/>
      <c r="AT121" s="960"/>
      <c r="AU121" s="990"/>
      <c r="AV121" s="991"/>
      <c r="AW121" s="991"/>
      <c r="AX121" s="991"/>
      <c r="AY121" s="992"/>
      <c r="AZ121" s="918" t="s">
        <v>466</v>
      </c>
      <c r="BA121" s="919"/>
      <c r="BB121" s="919"/>
      <c r="BC121" s="919"/>
      <c r="BD121" s="919"/>
      <c r="BE121" s="919"/>
      <c r="BF121" s="919"/>
      <c r="BG121" s="919"/>
      <c r="BH121" s="919"/>
      <c r="BI121" s="919"/>
      <c r="BJ121" s="919"/>
      <c r="BK121" s="919"/>
      <c r="BL121" s="919"/>
      <c r="BM121" s="919"/>
      <c r="BN121" s="919"/>
      <c r="BO121" s="919"/>
      <c r="BP121" s="920"/>
      <c r="BQ121" s="921" t="s">
        <v>390</v>
      </c>
      <c r="BR121" s="922"/>
      <c r="BS121" s="922"/>
      <c r="BT121" s="922"/>
      <c r="BU121" s="922"/>
      <c r="BV121" s="922" t="s">
        <v>390</v>
      </c>
      <c r="BW121" s="922"/>
      <c r="BX121" s="922"/>
      <c r="BY121" s="922"/>
      <c r="BZ121" s="922"/>
      <c r="CA121" s="922" t="s">
        <v>390</v>
      </c>
      <c r="CB121" s="922"/>
      <c r="CC121" s="922"/>
      <c r="CD121" s="922"/>
      <c r="CE121" s="922"/>
      <c r="CF121" s="916" t="s">
        <v>390</v>
      </c>
      <c r="CG121" s="917"/>
      <c r="CH121" s="917"/>
      <c r="CI121" s="917"/>
      <c r="CJ121" s="917"/>
      <c r="CK121" s="1005"/>
      <c r="CL121" s="1006"/>
      <c r="CM121" s="1006"/>
      <c r="CN121" s="1006"/>
      <c r="CO121" s="1007"/>
      <c r="CP121" s="1015" t="s">
        <v>467</v>
      </c>
      <c r="CQ121" s="1016"/>
      <c r="CR121" s="1016"/>
      <c r="CS121" s="1016"/>
      <c r="CT121" s="1016"/>
      <c r="CU121" s="1016"/>
      <c r="CV121" s="1016"/>
      <c r="CW121" s="1016"/>
      <c r="CX121" s="1016"/>
      <c r="CY121" s="1016"/>
      <c r="CZ121" s="1016"/>
      <c r="DA121" s="1016"/>
      <c r="DB121" s="1016"/>
      <c r="DC121" s="1016"/>
      <c r="DD121" s="1016"/>
      <c r="DE121" s="1016"/>
      <c r="DF121" s="1017"/>
      <c r="DG121" s="921">
        <v>222261</v>
      </c>
      <c r="DH121" s="922"/>
      <c r="DI121" s="922"/>
      <c r="DJ121" s="922"/>
      <c r="DK121" s="922"/>
      <c r="DL121" s="922">
        <v>189697</v>
      </c>
      <c r="DM121" s="922"/>
      <c r="DN121" s="922"/>
      <c r="DO121" s="922"/>
      <c r="DP121" s="922"/>
      <c r="DQ121" s="922">
        <v>227085</v>
      </c>
      <c r="DR121" s="922"/>
      <c r="DS121" s="922"/>
      <c r="DT121" s="922"/>
      <c r="DU121" s="922"/>
      <c r="DV121" s="923">
        <v>7.7</v>
      </c>
      <c r="DW121" s="923"/>
      <c r="DX121" s="923"/>
      <c r="DY121" s="923"/>
      <c r="DZ121" s="924"/>
    </row>
    <row r="122" spans="1:130" s="221" customFormat="1" ht="26.25" customHeight="1" x14ac:dyDescent="0.15">
      <c r="A122" s="1053"/>
      <c r="B122" s="945"/>
      <c r="C122" s="918" t="s">
        <v>448</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390</v>
      </c>
      <c r="AB122" s="955"/>
      <c r="AC122" s="955"/>
      <c r="AD122" s="955"/>
      <c r="AE122" s="956"/>
      <c r="AF122" s="957" t="s">
        <v>390</v>
      </c>
      <c r="AG122" s="955"/>
      <c r="AH122" s="955"/>
      <c r="AI122" s="955"/>
      <c r="AJ122" s="956"/>
      <c r="AK122" s="957" t="s">
        <v>124</v>
      </c>
      <c r="AL122" s="955"/>
      <c r="AM122" s="955"/>
      <c r="AN122" s="955"/>
      <c r="AO122" s="956"/>
      <c r="AP122" s="958" t="s">
        <v>390</v>
      </c>
      <c r="AQ122" s="959"/>
      <c r="AR122" s="959"/>
      <c r="AS122" s="959"/>
      <c r="AT122" s="960"/>
      <c r="AU122" s="990"/>
      <c r="AV122" s="991"/>
      <c r="AW122" s="991"/>
      <c r="AX122" s="991"/>
      <c r="AY122" s="992"/>
      <c r="AZ122" s="969" t="s">
        <v>468</v>
      </c>
      <c r="BA122" s="961"/>
      <c r="BB122" s="961"/>
      <c r="BC122" s="961"/>
      <c r="BD122" s="961"/>
      <c r="BE122" s="961"/>
      <c r="BF122" s="961"/>
      <c r="BG122" s="961"/>
      <c r="BH122" s="961"/>
      <c r="BI122" s="961"/>
      <c r="BJ122" s="961"/>
      <c r="BK122" s="961"/>
      <c r="BL122" s="961"/>
      <c r="BM122" s="961"/>
      <c r="BN122" s="961"/>
      <c r="BO122" s="961"/>
      <c r="BP122" s="962"/>
      <c r="BQ122" s="995">
        <v>3673093</v>
      </c>
      <c r="BR122" s="996"/>
      <c r="BS122" s="996"/>
      <c r="BT122" s="996"/>
      <c r="BU122" s="996"/>
      <c r="BV122" s="996">
        <v>3569489</v>
      </c>
      <c r="BW122" s="996"/>
      <c r="BX122" s="996"/>
      <c r="BY122" s="996"/>
      <c r="BZ122" s="996"/>
      <c r="CA122" s="996">
        <v>3489347</v>
      </c>
      <c r="CB122" s="996"/>
      <c r="CC122" s="996"/>
      <c r="CD122" s="996"/>
      <c r="CE122" s="996"/>
      <c r="CF122" s="1013">
        <v>118.7</v>
      </c>
      <c r="CG122" s="1014"/>
      <c r="CH122" s="1014"/>
      <c r="CI122" s="1014"/>
      <c r="CJ122" s="1014"/>
      <c r="CK122" s="1005"/>
      <c r="CL122" s="1006"/>
      <c r="CM122" s="1006"/>
      <c r="CN122" s="1006"/>
      <c r="CO122" s="1007"/>
      <c r="CP122" s="1015" t="s">
        <v>402</v>
      </c>
      <c r="CQ122" s="1016"/>
      <c r="CR122" s="1016"/>
      <c r="CS122" s="1016"/>
      <c r="CT122" s="1016"/>
      <c r="CU122" s="1016"/>
      <c r="CV122" s="1016"/>
      <c r="CW122" s="1016"/>
      <c r="CX122" s="1016"/>
      <c r="CY122" s="1016"/>
      <c r="CZ122" s="1016"/>
      <c r="DA122" s="1016"/>
      <c r="DB122" s="1016"/>
      <c r="DC122" s="1016"/>
      <c r="DD122" s="1016"/>
      <c r="DE122" s="1016"/>
      <c r="DF122" s="1017"/>
      <c r="DG122" s="921" t="s">
        <v>124</v>
      </c>
      <c r="DH122" s="922"/>
      <c r="DI122" s="922"/>
      <c r="DJ122" s="922"/>
      <c r="DK122" s="922"/>
      <c r="DL122" s="922" t="s">
        <v>390</v>
      </c>
      <c r="DM122" s="922"/>
      <c r="DN122" s="922"/>
      <c r="DO122" s="922"/>
      <c r="DP122" s="922"/>
      <c r="DQ122" s="922" t="s">
        <v>390</v>
      </c>
      <c r="DR122" s="922"/>
      <c r="DS122" s="922"/>
      <c r="DT122" s="922"/>
      <c r="DU122" s="922"/>
      <c r="DV122" s="923" t="s">
        <v>124</v>
      </c>
      <c r="DW122" s="923"/>
      <c r="DX122" s="923"/>
      <c r="DY122" s="923"/>
      <c r="DZ122" s="924"/>
    </row>
    <row r="123" spans="1:130" s="221" customFormat="1" ht="26.25" customHeight="1" x14ac:dyDescent="0.15">
      <c r="A123" s="1053"/>
      <c r="B123" s="945"/>
      <c r="C123" s="918" t="s">
        <v>454</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390</v>
      </c>
      <c r="AB123" s="955"/>
      <c r="AC123" s="955"/>
      <c r="AD123" s="955"/>
      <c r="AE123" s="956"/>
      <c r="AF123" s="957" t="s">
        <v>124</v>
      </c>
      <c r="AG123" s="955"/>
      <c r="AH123" s="955"/>
      <c r="AI123" s="955"/>
      <c r="AJ123" s="956"/>
      <c r="AK123" s="957" t="s">
        <v>124</v>
      </c>
      <c r="AL123" s="955"/>
      <c r="AM123" s="955"/>
      <c r="AN123" s="955"/>
      <c r="AO123" s="956"/>
      <c r="AP123" s="958" t="s">
        <v>124</v>
      </c>
      <c r="AQ123" s="959"/>
      <c r="AR123" s="959"/>
      <c r="AS123" s="959"/>
      <c r="AT123" s="960"/>
      <c r="AU123" s="993"/>
      <c r="AV123" s="994"/>
      <c r="AW123" s="994"/>
      <c r="AX123" s="994"/>
      <c r="AY123" s="994"/>
      <c r="AZ123" s="242" t="s">
        <v>185</v>
      </c>
      <c r="BA123" s="242"/>
      <c r="BB123" s="242"/>
      <c r="BC123" s="242"/>
      <c r="BD123" s="242"/>
      <c r="BE123" s="242"/>
      <c r="BF123" s="242"/>
      <c r="BG123" s="242"/>
      <c r="BH123" s="242"/>
      <c r="BI123" s="242"/>
      <c r="BJ123" s="242"/>
      <c r="BK123" s="242"/>
      <c r="BL123" s="242"/>
      <c r="BM123" s="242"/>
      <c r="BN123" s="242"/>
      <c r="BO123" s="973" t="s">
        <v>469</v>
      </c>
      <c r="BP123" s="1001"/>
      <c r="BQ123" s="1059">
        <v>8728941</v>
      </c>
      <c r="BR123" s="1060"/>
      <c r="BS123" s="1060"/>
      <c r="BT123" s="1060"/>
      <c r="BU123" s="1060"/>
      <c r="BV123" s="1060">
        <v>8984690</v>
      </c>
      <c r="BW123" s="1060"/>
      <c r="BX123" s="1060"/>
      <c r="BY123" s="1060"/>
      <c r="BZ123" s="1060"/>
      <c r="CA123" s="1060">
        <v>9822670</v>
      </c>
      <c r="CB123" s="1060"/>
      <c r="CC123" s="1060"/>
      <c r="CD123" s="1060"/>
      <c r="CE123" s="1060"/>
      <c r="CF123" s="997"/>
      <c r="CG123" s="998"/>
      <c r="CH123" s="998"/>
      <c r="CI123" s="998"/>
      <c r="CJ123" s="999"/>
      <c r="CK123" s="1005"/>
      <c r="CL123" s="1006"/>
      <c r="CM123" s="1006"/>
      <c r="CN123" s="1006"/>
      <c r="CO123" s="1007"/>
      <c r="CP123" s="1015" t="s">
        <v>470</v>
      </c>
      <c r="CQ123" s="1016"/>
      <c r="CR123" s="1016"/>
      <c r="CS123" s="1016"/>
      <c r="CT123" s="1016"/>
      <c r="CU123" s="1016"/>
      <c r="CV123" s="1016"/>
      <c r="CW123" s="1016"/>
      <c r="CX123" s="1016"/>
      <c r="CY123" s="1016"/>
      <c r="CZ123" s="1016"/>
      <c r="DA123" s="1016"/>
      <c r="DB123" s="1016"/>
      <c r="DC123" s="1016"/>
      <c r="DD123" s="1016"/>
      <c r="DE123" s="1016"/>
      <c r="DF123" s="1017"/>
      <c r="DG123" s="954" t="s">
        <v>124</v>
      </c>
      <c r="DH123" s="955"/>
      <c r="DI123" s="955"/>
      <c r="DJ123" s="955"/>
      <c r="DK123" s="956"/>
      <c r="DL123" s="957" t="s">
        <v>124</v>
      </c>
      <c r="DM123" s="955"/>
      <c r="DN123" s="955"/>
      <c r="DO123" s="955"/>
      <c r="DP123" s="956"/>
      <c r="DQ123" s="957" t="s">
        <v>390</v>
      </c>
      <c r="DR123" s="955"/>
      <c r="DS123" s="955"/>
      <c r="DT123" s="955"/>
      <c r="DU123" s="956"/>
      <c r="DV123" s="958" t="s">
        <v>124</v>
      </c>
      <c r="DW123" s="959"/>
      <c r="DX123" s="959"/>
      <c r="DY123" s="959"/>
      <c r="DZ123" s="960"/>
    </row>
    <row r="124" spans="1:130" s="221" customFormat="1" ht="26.25" customHeight="1" thickBot="1" x14ac:dyDescent="0.2">
      <c r="A124" s="1053"/>
      <c r="B124" s="945"/>
      <c r="C124" s="918" t="s">
        <v>457</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124</v>
      </c>
      <c r="AB124" s="955"/>
      <c r="AC124" s="955"/>
      <c r="AD124" s="955"/>
      <c r="AE124" s="956"/>
      <c r="AF124" s="957" t="s">
        <v>124</v>
      </c>
      <c r="AG124" s="955"/>
      <c r="AH124" s="955"/>
      <c r="AI124" s="955"/>
      <c r="AJ124" s="956"/>
      <c r="AK124" s="957" t="s">
        <v>390</v>
      </c>
      <c r="AL124" s="955"/>
      <c r="AM124" s="955"/>
      <c r="AN124" s="955"/>
      <c r="AO124" s="956"/>
      <c r="AP124" s="958" t="s">
        <v>390</v>
      </c>
      <c r="AQ124" s="959"/>
      <c r="AR124" s="959"/>
      <c r="AS124" s="959"/>
      <c r="AT124" s="960"/>
      <c r="AU124" s="1055" t="s">
        <v>471</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390</v>
      </c>
      <c r="BR124" s="1023"/>
      <c r="BS124" s="1023"/>
      <c r="BT124" s="1023"/>
      <c r="BU124" s="1023"/>
      <c r="BV124" s="1023" t="s">
        <v>124</v>
      </c>
      <c r="BW124" s="1023"/>
      <c r="BX124" s="1023"/>
      <c r="BY124" s="1023"/>
      <c r="BZ124" s="1023"/>
      <c r="CA124" s="1023" t="s">
        <v>124</v>
      </c>
      <c r="CB124" s="1023"/>
      <c r="CC124" s="1023"/>
      <c r="CD124" s="1023"/>
      <c r="CE124" s="1023"/>
      <c r="CF124" s="1024"/>
      <c r="CG124" s="1025"/>
      <c r="CH124" s="1025"/>
      <c r="CI124" s="1025"/>
      <c r="CJ124" s="1026"/>
      <c r="CK124" s="1008"/>
      <c r="CL124" s="1008"/>
      <c r="CM124" s="1008"/>
      <c r="CN124" s="1008"/>
      <c r="CO124" s="1009"/>
      <c r="CP124" s="1015" t="s">
        <v>472</v>
      </c>
      <c r="CQ124" s="1016"/>
      <c r="CR124" s="1016"/>
      <c r="CS124" s="1016"/>
      <c r="CT124" s="1016"/>
      <c r="CU124" s="1016"/>
      <c r="CV124" s="1016"/>
      <c r="CW124" s="1016"/>
      <c r="CX124" s="1016"/>
      <c r="CY124" s="1016"/>
      <c r="CZ124" s="1016"/>
      <c r="DA124" s="1016"/>
      <c r="DB124" s="1016"/>
      <c r="DC124" s="1016"/>
      <c r="DD124" s="1016"/>
      <c r="DE124" s="1016"/>
      <c r="DF124" s="1017"/>
      <c r="DG124" s="1000" t="s">
        <v>390</v>
      </c>
      <c r="DH124" s="982"/>
      <c r="DI124" s="982"/>
      <c r="DJ124" s="982"/>
      <c r="DK124" s="983"/>
      <c r="DL124" s="981" t="s">
        <v>124</v>
      </c>
      <c r="DM124" s="982"/>
      <c r="DN124" s="982"/>
      <c r="DO124" s="982"/>
      <c r="DP124" s="983"/>
      <c r="DQ124" s="981" t="s">
        <v>124</v>
      </c>
      <c r="DR124" s="982"/>
      <c r="DS124" s="982"/>
      <c r="DT124" s="982"/>
      <c r="DU124" s="983"/>
      <c r="DV124" s="984" t="s">
        <v>390</v>
      </c>
      <c r="DW124" s="985"/>
      <c r="DX124" s="985"/>
      <c r="DY124" s="985"/>
      <c r="DZ124" s="986"/>
    </row>
    <row r="125" spans="1:130" s="221" customFormat="1" ht="26.25" customHeight="1" x14ac:dyDescent="0.15">
      <c r="A125" s="1053"/>
      <c r="B125" s="945"/>
      <c r="C125" s="918" t="s">
        <v>459</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390</v>
      </c>
      <c r="AB125" s="955"/>
      <c r="AC125" s="955"/>
      <c r="AD125" s="955"/>
      <c r="AE125" s="956"/>
      <c r="AF125" s="957" t="s">
        <v>390</v>
      </c>
      <c r="AG125" s="955"/>
      <c r="AH125" s="955"/>
      <c r="AI125" s="955"/>
      <c r="AJ125" s="956"/>
      <c r="AK125" s="957" t="s">
        <v>124</v>
      </c>
      <c r="AL125" s="955"/>
      <c r="AM125" s="955"/>
      <c r="AN125" s="955"/>
      <c r="AO125" s="956"/>
      <c r="AP125" s="958" t="s">
        <v>124</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473</v>
      </c>
      <c r="CL125" s="1003"/>
      <c r="CM125" s="1003"/>
      <c r="CN125" s="1003"/>
      <c r="CO125" s="1004"/>
      <c r="CP125" s="925" t="s">
        <v>474</v>
      </c>
      <c r="CQ125" s="893"/>
      <c r="CR125" s="893"/>
      <c r="CS125" s="893"/>
      <c r="CT125" s="893"/>
      <c r="CU125" s="893"/>
      <c r="CV125" s="893"/>
      <c r="CW125" s="893"/>
      <c r="CX125" s="893"/>
      <c r="CY125" s="893"/>
      <c r="CZ125" s="893"/>
      <c r="DA125" s="893"/>
      <c r="DB125" s="893"/>
      <c r="DC125" s="893"/>
      <c r="DD125" s="893"/>
      <c r="DE125" s="893"/>
      <c r="DF125" s="894"/>
      <c r="DG125" s="926" t="s">
        <v>124</v>
      </c>
      <c r="DH125" s="927"/>
      <c r="DI125" s="927"/>
      <c r="DJ125" s="927"/>
      <c r="DK125" s="927"/>
      <c r="DL125" s="927" t="s">
        <v>390</v>
      </c>
      <c r="DM125" s="927"/>
      <c r="DN125" s="927"/>
      <c r="DO125" s="927"/>
      <c r="DP125" s="927"/>
      <c r="DQ125" s="927" t="s">
        <v>390</v>
      </c>
      <c r="DR125" s="927"/>
      <c r="DS125" s="927"/>
      <c r="DT125" s="927"/>
      <c r="DU125" s="927"/>
      <c r="DV125" s="928" t="s">
        <v>124</v>
      </c>
      <c r="DW125" s="928"/>
      <c r="DX125" s="928"/>
      <c r="DY125" s="928"/>
      <c r="DZ125" s="929"/>
    </row>
    <row r="126" spans="1:130" s="221" customFormat="1" ht="26.25" customHeight="1" thickBot="1" x14ac:dyDescent="0.2">
      <c r="A126" s="1053"/>
      <c r="B126" s="945"/>
      <c r="C126" s="918" t="s">
        <v>461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124</v>
      </c>
      <c r="AB126" s="955"/>
      <c r="AC126" s="955"/>
      <c r="AD126" s="955"/>
      <c r="AE126" s="956"/>
      <c r="AF126" s="957" t="s">
        <v>390</v>
      </c>
      <c r="AG126" s="955"/>
      <c r="AH126" s="955"/>
      <c r="AI126" s="955"/>
      <c r="AJ126" s="956"/>
      <c r="AK126" s="957" t="s">
        <v>124</v>
      </c>
      <c r="AL126" s="955"/>
      <c r="AM126" s="955"/>
      <c r="AN126" s="955"/>
      <c r="AO126" s="956"/>
      <c r="AP126" s="958" t="s">
        <v>124</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475</v>
      </c>
      <c r="CQ126" s="919"/>
      <c r="CR126" s="919"/>
      <c r="CS126" s="919"/>
      <c r="CT126" s="919"/>
      <c r="CU126" s="919"/>
      <c r="CV126" s="919"/>
      <c r="CW126" s="919"/>
      <c r="CX126" s="919"/>
      <c r="CY126" s="919"/>
      <c r="CZ126" s="919"/>
      <c r="DA126" s="919"/>
      <c r="DB126" s="919"/>
      <c r="DC126" s="919"/>
      <c r="DD126" s="919"/>
      <c r="DE126" s="919"/>
      <c r="DF126" s="920"/>
      <c r="DG126" s="921" t="s">
        <v>390</v>
      </c>
      <c r="DH126" s="922"/>
      <c r="DI126" s="922"/>
      <c r="DJ126" s="922"/>
      <c r="DK126" s="922"/>
      <c r="DL126" s="922" t="s">
        <v>390</v>
      </c>
      <c r="DM126" s="922"/>
      <c r="DN126" s="922"/>
      <c r="DO126" s="922"/>
      <c r="DP126" s="922"/>
      <c r="DQ126" s="922" t="s">
        <v>124</v>
      </c>
      <c r="DR126" s="922"/>
      <c r="DS126" s="922"/>
      <c r="DT126" s="922"/>
      <c r="DU126" s="922"/>
      <c r="DV126" s="923" t="s">
        <v>124</v>
      </c>
      <c r="DW126" s="923"/>
      <c r="DX126" s="923"/>
      <c r="DY126" s="923"/>
      <c r="DZ126" s="924"/>
    </row>
    <row r="127" spans="1:130" s="221" customFormat="1" ht="26.25" customHeight="1" x14ac:dyDescent="0.15">
      <c r="A127" s="1054"/>
      <c r="B127" s="947"/>
      <c r="C127" s="969" t="s">
        <v>476</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124</v>
      </c>
      <c r="AB127" s="955"/>
      <c r="AC127" s="955"/>
      <c r="AD127" s="955"/>
      <c r="AE127" s="956"/>
      <c r="AF127" s="957" t="s">
        <v>124</v>
      </c>
      <c r="AG127" s="955"/>
      <c r="AH127" s="955"/>
      <c r="AI127" s="955"/>
      <c r="AJ127" s="956"/>
      <c r="AK127" s="957" t="s">
        <v>390</v>
      </c>
      <c r="AL127" s="955"/>
      <c r="AM127" s="955"/>
      <c r="AN127" s="955"/>
      <c r="AO127" s="956"/>
      <c r="AP127" s="958" t="s">
        <v>124</v>
      </c>
      <c r="AQ127" s="959"/>
      <c r="AR127" s="959"/>
      <c r="AS127" s="959"/>
      <c r="AT127" s="960"/>
      <c r="AU127" s="223"/>
      <c r="AV127" s="223"/>
      <c r="AW127" s="223"/>
      <c r="AX127" s="1027" t="s">
        <v>477</v>
      </c>
      <c r="AY127" s="1028"/>
      <c r="AZ127" s="1028"/>
      <c r="BA127" s="1028"/>
      <c r="BB127" s="1028"/>
      <c r="BC127" s="1028"/>
      <c r="BD127" s="1028"/>
      <c r="BE127" s="1029"/>
      <c r="BF127" s="1030" t="s">
        <v>478</v>
      </c>
      <c r="BG127" s="1028"/>
      <c r="BH127" s="1028"/>
      <c r="BI127" s="1028"/>
      <c r="BJ127" s="1028"/>
      <c r="BK127" s="1028"/>
      <c r="BL127" s="1029"/>
      <c r="BM127" s="1030" t="s">
        <v>479</v>
      </c>
      <c r="BN127" s="1028"/>
      <c r="BO127" s="1028"/>
      <c r="BP127" s="1028"/>
      <c r="BQ127" s="1028"/>
      <c r="BR127" s="1028"/>
      <c r="BS127" s="1029"/>
      <c r="BT127" s="1030" t="s">
        <v>480</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481</v>
      </c>
      <c r="CQ127" s="919"/>
      <c r="CR127" s="919"/>
      <c r="CS127" s="919"/>
      <c r="CT127" s="919"/>
      <c r="CU127" s="919"/>
      <c r="CV127" s="919"/>
      <c r="CW127" s="919"/>
      <c r="CX127" s="919"/>
      <c r="CY127" s="919"/>
      <c r="CZ127" s="919"/>
      <c r="DA127" s="919"/>
      <c r="DB127" s="919"/>
      <c r="DC127" s="919"/>
      <c r="DD127" s="919"/>
      <c r="DE127" s="919"/>
      <c r="DF127" s="920"/>
      <c r="DG127" s="921" t="s">
        <v>124</v>
      </c>
      <c r="DH127" s="922"/>
      <c r="DI127" s="922"/>
      <c r="DJ127" s="922"/>
      <c r="DK127" s="922"/>
      <c r="DL127" s="922" t="s">
        <v>390</v>
      </c>
      <c r="DM127" s="922"/>
      <c r="DN127" s="922"/>
      <c r="DO127" s="922"/>
      <c r="DP127" s="922"/>
      <c r="DQ127" s="922" t="s">
        <v>390</v>
      </c>
      <c r="DR127" s="922"/>
      <c r="DS127" s="922"/>
      <c r="DT127" s="922"/>
      <c r="DU127" s="922"/>
      <c r="DV127" s="923" t="s">
        <v>390</v>
      </c>
      <c r="DW127" s="923"/>
      <c r="DX127" s="923"/>
      <c r="DY127" s="923"/>
      <c r="DZ127" s="924"/>
    </row>
    <row r="128" spans="1:130" s="221" customFormat="1" ht="26.25" customHeight="1" thickBot="1" x14ac:dyDescent="0.2">
      <c r="A128" s="1037" t="s">
        <v>482</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483</v>
      </c>
      <c r="X128" s="1039"/>
      <c r="Y128" s="1039"/>
      <c r="Z128" s="1040"/>
      <c r="AA128" s="1041" t="s">
        <v>124</v>
      </c>
      <c r="AB128" s="1042"/>
      <c r="AC128" s="1042"/>
      <c r="AD128" s="1042"/>
      <c r="AE128" s="1043"/>
      <c r="AF128" s="1044" t="s">
        <v>390</v>
      </c>
      <c r="AG128" s="1042"/>
      <c r="AH128" s="1042"/>
      <c r="AI128" s="1042"/>
      <c r="AJ128" s="1043"/>
      <c r="AK128" s="1044" t="s">
        <v>124</v>
      </c>
      <c r="AL128" s="1042"/>
      <c r="AM128" s="1042"/>
      <c r="AN128" s="1042"/>
      <c r="AO128" s="1043"/>
      <c r="AP128" s="1045"/>
      <c r="AQ128" s="1046"/>
      <c r="AR128" s="1046"/>
      <c r="AS128" s="1046"/>
      <c r="AT128" s="1047"/>
      <c r="AU128" s="223"/>
      <c r="AV128" s="223"/>
      <c r="AW128" s="223"/>
      <c r="AX128" s="892" t="s">
        <v>484</v>
      </c>
      <c r="AY128" s="893"/>
      <c r="AZ128" s="893"/>
      <c r="BA128" s="893"/>
      <c r="BB128" s="893"/>
      <c r="BC128" s="893"/>
      <c r="BD128" s="893"/>
      <c r="BE128" s="894"/>
      <c r="BF128" s="1048" t="s">
        <v>124</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485</v>
      </c>
      <c r="CQ128" s="722"/>
      <c r="CR128" s="722"/>
      <c r="CS128" s="722"/>
      <c r="CT128" s="722"/>
      <c r="CU128" s="722"/>
      <c r="CV128" s="722"/>
      <c r="CW128" s="722"/>
      <c r="CX128" s="722"/>
      <c r="CY128" s="722"/>
      <c r="CZ128" s="722"/>
      <c r="DA128" s="722"/>
      <c r="DB128" s="722"/>
      <c r="DC128" s="722"/>
      <c r="DD128" s="722"/>
      <c r="DE128" s="722"/>
      <c r="DF128" s="1032"/>
      <c r="DG128" s="1033" t="s">
        <v>124</v>
      </c>
      <c r="DH128" s="1034"/>
      <c r="DI128" s="1034"/>
      <c r="DJ128" s="1034"/>
      <c r="DK128" s="1034"/>
      <c r="DL128" s="1034" t="s">
        <v>124</v>
      </c>
      <c r="DM128" s="1034"/>
      <c r="DN128" s="1034"/>
      <c r="DO128" s="1034"/>
      <c r="DP128" s="1034"/>
      <c r="DQ128" s="1034" t="s">
        <v>124</v>
      </c>
      <c r="DR128" s="1034"/>
      <c r="DS128" s="1034"/>
      <c r="DT128" s="1034"/>
      <c r="DU128" s="1034"/>
      <c r="DV128" s="1035" t="s">
        <v>124</v>
      </c>
      <c r="DW128" s="1035"/>
      <c r="DX128" s="1035"/>
      <c r="DY128" s="1035"/>
      <c r="DZ128" s="1036"/>
    </row>
    <row r="129" spans="1:131" s="221" customFormat="1" ht="26.25" customHeight="1" x14ac:dyDescent="0.15">
      <c r="A129" s="930" t="s">
        <v>105</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486</v>
      </c>
      <c r="X129" s="1067"/>
      <c r="Y129" s="1067"/>
      <c r="Z129" s="1068"/>
      <c r="AA129" s="954">
        <v>2901909</v>
      </c>
      <c r="AB129" s="955"/>
      <c r="AC129" s="955"/>
      <c r="AD129" s="955"/>
      <c r="AE129" s="956"/>
      <c r="AF129" s="957">
        <v>3092439</v>
      </c>
      <c r="AG129" s="955"/>
      <c r="AH129" s="955"/>
      <c r="AI129" s="955"/>
      <c r="AJ129" s="956"/>
      <c r="AK129" s="957">
        <v>3294073</v>
      </c>
      <c r="AL129" s="955"/>
      <c r="AM129" s="955"/>
      <c r="AN129" s="955"/>
      <c r="AO129" s="956"/>
      <c r="AP129" s="1069"/>
      <c r="AQ129" s="1070"/>
      <c r="AR129" s="1070"/>
      <c r="AS129" s="1070"/>
      <c r="AT129" s="1071"/>
      <c r="AU129" s="224"/>
      <c r="AV129" s="224"/>
      <c r="AW129" s="224"/>
      <c r="AX129" s="1061" t="s">
        <v>487</v>
      </c>
      <c r="AY129" s="919"/>
      <c r="AZ129" s="919"/>
      <c r="BA129" s="919"/>
      <c r="BB129" s="919"/>
      <c r="BC129" s="919"/>
      <c r="BD129" s="919"/>
      <c r="BE129" s="920"/>
      <c r="BF129" s="1062" t="s">
        <v>124</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488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489</v>
      </c>
      <c r="X130" s="1067"/>
      <c r="Y130" s="1067"/>
      <c r="Z130" s="1068"/>
      <c r="AA130" s="954">
        <v>357398</v>
      </c>
      <c r="AB130" s="955"/>
      <c r="AC130" s="955"/>
      <c r="AD130" s="955"/>
      <c r="AE130" s="956"/>
      <c r="AF130" s="957">
        <v>353520</v>
      </c>
      <c r="AG130" s="955"/>
      <c r="AH130" s="955"/>
      <c r="AI130" s="955"/>
      <c r="AJ130" s="956"/>
      <c r="AK130" s="957">
        <v>353289</v>
      </c>
      <c r="AL130" s="955"/>
      <c r="AM130" s="955"/>
      <c r="AN130" s="955"/>
      <c r="AO130" s="956"/>
      <c r="AP130" s="1069"/>
      <c r="AQ130" s="1070"/>
      <c r="AR130" s="1070"/>
      <c r="AS130" s="1070"/>
      <c r="AT130" s="1071"/>
      <c r="AU130" s="224"/>
      <c r="AV130" s="224"/>
      <c r="AW130" s="224"/>
      <c r="AX130" s="1061" t="s">
        <v>490</v>
      </c>
      <c r="AY130" s="919"/>
      <c r="AZ130" s="919"/>
      <c r="BA130" s="919"/>
      <c r="BB130" s="919"/>
      <c r="BC130" s="919"/>
      <c r="BD130" s="919"/>
      <c r="BE130" s="920"/>
      <c r="BF130" s="1097">
        <v>5.0999999999999996</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491</v>
      </c>
      <c r="X131" s="1104"/>
      <c r="Y131" s="1104"/>
      <c r="Z131" s="1105"/>
      <c r="AA131" s="1000">
        <v>2544511</v>
      </c>
      <c r="AB131" s="982"/>
      <c r="AC131" s="982"/>
      <c r="AD131" s="982"/>
      <c r="AE131" s="983"/>
      <c r="AF131" s="981">
        <v>2738919</v>
      </c>
      <c r="AG131" s="982"/>
      <c r="AH131" s="982"/>
      <c r="AI131" s="982"/>
      <c r="AJ131" s="983"/>
      <c r="AK131" s="981">
        <v>2940784</v>
      </c>
      <c r="AL131" s="982"/>
      <c r="AM131" s="982"/>
      <c r="AN131" s="982"/>
      <c r="AO131" s="983"/>
      <c r="AP131" s="1106"/>
      <c r="AQ131" s="1107"/>
      <c r="AR131" s="1107"/>
      <c r="AS131" s="1107"/>
      <c r="AT131" s="1108"/>
      <c r="AU131" s="224"/>
      <c r="AV131" s="224"/>
      <c r="AW131" s="224"/>
      <c r="AX131" s="1079" t="s">
        <v>492</v>
      </c>
      <c r="AY131" s="722"/>
      <c r="AZ131" s="722"/>
      <c r="BA131" s="722"/>
      <c r="BB131" s="722"/>
      <c r="BC131" s="722"/>
      <c r="BD131" s="722"/>
      <c r="BE131" s="1032"/>
      <c r="BF131" s="1080" t="s">
        <v>124</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493</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494</v>
      </c>
      <c r="W132" s="1090"/>
      <c r="X132" s="1090"/>
      <c r="Y132" s="1090"/>
      <c r="Z132" s="1091"/>
      <c r="AA132" s="1092">
        <v>6.0190346989999997</v>
      </c>
      <c r="AB132" s="1093"/>
      <c r="AC132" s="1093"/>
      <c r="AD132" s="1093"/>
      <c r="AE132" s="1094"/>
      <c r="AF132" s="1095">
        <v>5.1546248720000003</v>
      </c>
      <c r="AG132" s="1093"/>
      <c r="AH132" s="1093"/>
      <c r="AI132" s="1093"/>
      <c r="AJ132" s="1094"/>
      <c r="AK132" s="1095">
        <v>4.1454591699999996</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495</v>
      </c>
      <c r="W133" s="1073"/>
      <c r="X133" s="1073"/>
      <c r="Y133" s="1073"/>
      <c r="Z133" s="1074"/>
      <c r="AA133" s="1075">
        <v>6</v>
      </c>
      <c r="AB133" s="1076"/>
      <c r="AC133" s="1076"/>
      <c r="AD133" s="1076"/>
      <c r="AE133" s="1077"/>
      <c r="AF133" s="1075">
        <v>5.8</v>
      </c>
      <c r="AG133" s="1076"/>
      <c r="AH133" s="1076"/>
      <c r="AI133" s="1076"/>
      <c r="AJ133" s="1077"/>
      <c r="AK133" s="1075">
        <v>5.0999999999999996</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t+h8Up4aFz89zdfs3emCJ7M+hmYbE6vBBK4L+fB0aCJQvzSNrC/sG5jokCGVTgWOO3nsqiBIHGuUX+hZdDXHiQ==" saltValue="A6Zvl02heU21/O0qomaql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JBVylQy5dZXLYA3zF8dsdFAN+AUWOit6mis/zhls6XxS8oeo1JUZbb00RpRhQpRzpdN0awdlXsVE1nBfelIHA==" saltValue="m/16J6NJThF79LzlsvUDa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499</v>
      </c>
      <c r="AP7" s="263"/>
      <c r="AQ7" s="264" t="s">
        <v>500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501</v>
      </c>
      <c r="AQ8" s="270" t="s">
        <v>502</v>
      </c>
      <c r="AR8" s="271" t="s">
        <v>503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504</v>
      </c>
      <c r="AL9" s="1113"/>
      <c r="AM9" s="1113"/>
      <c r="AN9" s="1114"/>
      <c r="AO9" s="272">
        <v>816746</v>
      </c>
      <c r="AP9" s="272">
        <v>116131</v>
      </c>
      <c r="AQ9" s="273">
        <v>163770</v>
      </c>
      <c r="AR9" s="274">
        <v>-29.1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505</v>
      </c>
      <c r="AL10" s="1113"/>
      <c r="AM10" s="1113"/>
      <c r="AN10" s="1114"/>
      <c r="AO10" s="275">
        <v>141018</v>
      </c>
      <c r="AP10" s="275">
        <v>20051</v>
      </c>
      <c r="AQ10" s="276">
        <v>24683</v>
      </c>
      <c r="AR10" s="277">
        <v>-18.8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506</v>
      </c>
      <c r="AL11" s="1113"/>
      <c r="AM11" s="1113"/>
      <c r="AN11" s="1114"/>
      <c r="AO11" s="275" t="s">
        <v>507</v>
      </c>
      <c r="AP11" s="275" t="s">
        <v>507</v>
      </c>
      <c r="AQ11" s="276">
        <v>5136</v>
      </c>
      <c r="AR11" s="277" t="s">
        <v>507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508</v>
      </c>
      <c r="AL12" s="1113"/>
      <c r="AM12" s="1113"/>
      <c r="AN12" s="1114"/>
      <c r="AO12" s="275" t="s">
        <v>507</v>
      </c>
      <c r="AP12" s="275" t="s">
        <v>507</v>
      </c>
      <c r="AQ12" s="276" t="s">
        <v>507</v>
      </c>
      <c r="AR12" s="277" t="s">
        <v>507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509</v>
      </c>
      <c r="AL13" s="1113"/>
      <c r="AM13" s="1113"/>
      <c r="AN13" s="1114"/>
      <c r="AO13" s="275">
        <v>28907</v>
      </c>
      <c r="AP13" s="275">
        <v>4110</v>
      </c>
      <c r="AQ13" s="276">
        <v>6255</v>
      </c>
      <c r="AR13" s="277">
        <v>-34.299999999999997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510</v>
      </c>
      <c r="AL14" s="1113"/>
      <c r="AM14" s="1113"/>
      <c r="AN14" s="1114"/>
      <c r="AO14" s="275" t="s">
        <v>507</v>
      </c>
      <c r="AP14" s="275" t="s">
        <v>507</v>
      </c>
      <c r="AQ14" s="276">
        <v>3424</v>
      </c>
      <c r="AR14" s="277" t="s">
        <v>507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511</v>
      </c>
      <c r="AL15" s="1116"/>
      <c r="AM15" s="1116"/>
      <c r="AN15" s="1117"/>
      <c r="AO15" s="275">
        <v>-55000</v>
      </c>
      <c r="AP15" s="275">
        <v>-7820</v>
      </c>
      <c r="AQ15" s="276">
        <v>-13292</v>
      </c>
      <c r="AR15" s="277">
        <v>-41.2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185</v>
      </c>
      <c r="AL16" s="1116"/>
      <c r="AM16" s="1116"/>
      <c r="AN16" s="1117"/>
      <c r="AO16" s="275">
        <v>931671</v>
      </c>
      <c r="AP16" s="275">
        <v>132471</v>
      </c>
      <c r="AQ16" s="276">
        <v>189976</v>
      </c>
      <c r="AR16" s="277">
        <v>-30.3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513</v>
      </c>
      <c r="AP20" s="284" t="s">
        <v>514</v>
      </c>
      <c r="AQ20" s="285" t="s">
        <v>515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516</v>
      </c>
      <c r="AL21" s="1119"/>
      <c r="AM21" s="1119"/>
      <c r="AN21" s="1120"/>
      <c r="AO21" s="288">
        <v>11.66</v>
      </c>
      <c r="AP21" s="289">
        <v>16.39</v>
      </c>
      <c r="AQ21" s="290">
        <v>-4.7300000000000004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517</v>
      </c>
      <c r="AL22" s="1119"/>
      <c r="AM22" s="1119"/>
      <c r="AN22" s="1120"/>
      <c r="AO22" s="293">
        <v>97.7</v>
      </c>
      <c r="AP22" s="294">
        <v>95.8</v>
      </c>
      <c r="AQ22" s="295">
        <v>1.9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518</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519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499</v>
      </c>
      <c r="AP30" s="263"/>
      <c r="AQ30" s="264" t="s">
        <v>500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501</v>
      </c>
      <c r="AQ31" s="270" t="s">
        <v>502</v>
      </c>
      <c r="AR31" s="271" t="s">
        <v>503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521</v>
      </c>
      <c r="AL32" s="1127"/>
      <c r="AM32" s="1127"/>
      <c r="AN32" s="1128"/>
      <c r="AO32" s="303">
        <v>264239</v>
      </c>
      <c r="AP32" s="303">
        <v>37571</v>
      </c>
      <c r="AQ32" s="304">
        <v>115605</v>
      </c>
      <c r="AR32" s="305">
        <v>-67.5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522</v>
      </c>
      <c r="AL33" s="1127"/>
      <c r="AM33" s="1127"/>
      <c r="AN33" s="1128"/>
      <c r="AO33" s="303" t="s">
        <v>507</v>
      </c>
      <c r="AP33" s="303" t="s">
        <v>507</v>
      </c>
      <c r="AQ33" s="304">
        <v>170</v>
      </c>
      <c r="AR33" s="305" t="s">
        <v>507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523</v>
      </c>
      <c r="AL34" s="1127"/>
      <c r="AM34" s="1127"/>
      <c r="AN34" s="1128"/>
      <c r="AO34" s="303" t="s">
        <v>507</v>
      </c>
      <c r="AP34" s="303" t="s">
        <v>507</v>
      </c>
      <c r="AQ34" s="304">
        <v>200</v>
      </c>
      <c r="AR34" s="305" t="s">
        <v>507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524</v>
      </c>
      <c r="AL35" s="1127"/>
      <c r="AM35" s="1127"/>
      <c r="AN35" s="1128"/>
      <c r="AO35" s="303">
        <v>198427</v>
      </c>
      <c r="AP35" s="303">
        <v>28214</v>
      </c>
      <c r="AQ35" s="304">
        <v>23913</v>
      </c>
      <c r="AR35" s="305">
        <v>18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525</v>
      </c>
      <c r="AL36" s="1127"/>
      <c r="AM36" s="1127"/>
      <c r="AN36" s="1128"/>
      <c r="AO36" s="303">
        <v>12532</v>
      </c>
      <c r="AP36" s="303">
        <v>1782</v>
      </c>
      <c r="AQ36" s="304">
        <v>3903</v>
      </c>
      <c r="AR36" s="305">
        <v>-54.3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526</v>
      </c>
      <c r="AL37" s="1127"/>
      <c r="AM37" s="1127"/>
      <c r="AN37" s="1128"/>
      <c r="AO37" s="303" t="s">
        <v>507</v>
      </c>
      <c r="AP37" s="303" t="s">
        <v>507</v>
      </c>
      <c r="AQ37" s="304">
        <v>982</v>
      </c>
      <c r="AR37" s="305" t="s">
        <v>507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527</v>
      </c>
      <c r="AL38" s="1130"/>
      <c r="AM38" s="1130"/>
      <c r="AN38" s="1131"/>
      <c r="AO38" s="306" t="s">
        <v>507</v>
      </c>
      <c r="AP38" s="306" t="s">
        <v>507</v>
      </c>
      <c r="AQ38" s="307">
        <v>19</v>
      </c>
      <c r="AR38" s="295" t="s">
        <v>507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528</v>
      </c>
      <c r="AL39" s="1130"/>
      <c r="AM39" s="1130"/>
      <c r="AN39" s="1131"/>
      <c r="AO39" s="303" t="s">
        <v>507</v>
      </c>
      <c r="AP39" s="303" t="s">
        <v>507</v>
      </c>
      <c r="AQ39" s="304">
        <v>-4902</v>
      </c>
      <c r="AR39" s="305" t="s">
        <v>507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529</v>
      </c>
      <c r="AL40" s="1127"/>
      <c r="AM40" s="1127"/>
      <c r="AN40" s="1128"/>
      <c r="AO40" s="303">
        <v>-353289</v>
      </c>
      <c r="AP40" s="303">
        <v>-50233</v>
      </c>
      <c r="AQ40" s="304">
        <v>-94813</v>
      </c>
      <c r="AR40" s="305">
        <v>-47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296</v>
      </c>
      <c r="AL41" s="1133"/>
      <c r="AM41" s="1133"/>
      <c r="AN41" s="1134"/>
      <c r="AO41" s="303">
        <v>121909</v>
      </c>
      <c r="AP41" s="303">
        <v>17334</v>
      </c>
      <c r="AQ41" s="304">
        <v>45077</v>
      </c>
      <c r="AR41" s="305">
        <v>-61.5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499</v>
      </c>
      <c r="AN49" s="1123" t="s">
        <v>533</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534</v>
      </c>
      <c r="AO50" s="320" t="s">
        <v>535</v>
      </c>
      <c r="AP50" s="321" t="s">
        <v>536</v>
      </c>
      <c r="AQ50" s="322" t="s">
        <v>537</v>
      </c>
      <c r="AR50" s="323" t="s">
        <v>538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539</v>
      </c>
      <c r="AL51" s="316"/>
      <c r="AM51" s="324">
        <v>747179</v>
      </c>
      <c r="AN51" s="325">
        <v>100292</v>
      </c>
      <c r="AO51" s="326">
        <v>75.7</v>
      </c>
      <c r="AP51" s="327">
        <v>202870</v>
      </c>
      <c r="AQ51" s="328">
        <v>20.100000000000001</v>
      </c>
      <c r="AR51" s="329">
        <v>55.6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540</v>
      </c>
      <c r="AM52" s="332">
        <v>369946</v>
      </c>
      <c r="AN52" s="333">
        <v>49657</v>
      </c>
      <c r="AO52" s="334">
        <v>31.7</v>
      </c>
      <c r="AP52" s="335">
        <v>79735</v>
      </c>
      <c r="AQ52" s="336">
        <v>0.5</v>
      </c>
      <c r="AR52" s="337">
        <v>31.2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541</v>
      </c>
      <c r="AL53" s="316"/>
      <c r="AM53" s="324">
        <v>446646</v>
      </c>
      <c r="AN53" s="325">
        <v>60686</v>
      </c>
      <c r="AO53" s="326">
        <v>-39.5</v>
      </c>
      <c r="AP53" s="327">
        <v>167497</v>
      </c>
      <c r="AQ53" s="328">
        <v>-17.399999999999999</v>
      </c>
      <c r="AR53" s="329">
        <v>-22.1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540</v>
      </c>
      <c r="AM54" s="332">
        <v>360933</v>
      </c>
      <c r="AN54" s="333">
        <v>49040</v>
      </c>
      <c r="AO54" s="334">
        <v>-1.2</v>
      </c>
      <c r="AP54" s="335">
        <v>82571</v>
      </c>
      <c r="AQ54" s="336">
        <v>3.6</v>
      </c>
      <c r="AR54" s="337">
        <v>-4.8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542</v>
      </c>
      <c r="AL55" s="316"/>
      <c r="AM55" s="324">
        <v>491094</v>
      </c>
      <c r="AN55" s="325">
        <v>67282</v>
      </c>
      <c r="AO55" s="326">
        <v>10.9</v>
      </c>
      <c r="AP55" s="327">
        <v>190274</v>
      </c>
      <c r="AQ55" s="328">
        <v>13.6</v>
      </c>
      <c r="AR55" s="329">
        <v>-2.7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540</v>
      </c>
      <c r="AM56" s="332">
        <v>359932</v>
      </c>
      <c r="AN56" s="333">
        <v>49313</v>
      </c>
      <c r="AO56" s="334">
        <v>0.6</v>
      </c>
      <c r="AP56" s="335">
        <v>88584</v>
      </c>
      <c r="AQ56" s="336">
        <v>7.3</v>
      </c>
      <c r="AR56" s="337">
        <v>-6.7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543</v>
      </c>
      <c r="AL57" s="316"/>
      <c r="AM57" s="324">
        <v>650816</v>
      </c>
      <c r="AN57" s="325">
        <v>90567</v>
      </c>
      <c r="AO57" s="326">
        <v>34.6</v>
      </c>
      <c r="AP57" s="327">
        <v>200194</v>
      </c>
      <c r="AQ57" s="328">
        <v>5.2</v>
      </c>
      <c r="AR57" s="329">
        <v>29.4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540</v>
      </c>
      <c r="AM58" s="332">
        <v>454294</v>
      </c>
      <c r="AN58" s="333">
        <v>63219</v>
      </c>
      <c r="AO58" s="334">
        <v>28.2</v>
      </c>
      <c r="AP58" s="335">
        <v>106422</v>
      </c>
      <c r="AQ58" s="336">
        <v>20.100000000000001</v>
      </c>
      <c r="AR58" s="337">
        <v>8.1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544</v>
      </c>
      <c r="AL59" s="316"/>
      <c r="AM59" s="324">
        <v>835758</v>
      </c>
      <c r="AN59" s="325">
        <v>118834</v>
      </c>
      <c r="AO59" s="326">
        <v>31.2</v>
      </c>
      <c r="AP59" s="327">
        <v>196914</v>
      </c>
      <c r="AQ59" s="328">
        <v>-1.6</v>
      </c>
      <c r="AR59" s="329">
        <v>32.799999999999997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540</v>
      </c>
      <c r="AM60" s="332">
        <v>768623</v>
      </c>
      <c r="AN60" s="333">
        <v>109288</v>
      </c>
      <c r="AO60" s="334">
        <v>72.900000000000006</v>
      </c>
      <c r="AP60" s="335">
        <v>98966</v>
      </c>
      <c r="AQ60" s="336">
        <v>-7</v>
      </c>
      <c r="AR60" s="337">
        <v>79.900000000000006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545</v>
      </c>
      <c r="AL61" s="338"/>
      <c r="AM61" s="339">
        <v>634299</v>
      </c>
      <c r="AN61" s="340">
        <v>87532</v>
      </c>
      <c r="AO61" s="341">
        <v>22.6</v>
      </c>
      <c r="AP61" s="342">
        <v>191550</v>
      </c>
      <c r="AQ61" s="343">
        <v>4</v>
      </c>
      <c r="AR61" s="329">
        <v>18.600000000000001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540</v>
      </c>
      <c r="AM62" s="332">
        <v>462746</v>
      </c>
      <c r="AN62" s="333">
        <v>64103</v>
      </c>
      <c r="AO62" s="334">
        <v>26.4</v>
      </c>
      <c r="AP62" s="335">
        <v>91256</v>
      </c>
      <c r="AQ62" s="336">
        <v>4.9000000000000004</v>
      </c>
      <c r="AR62" s="337">
        <v>21.5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ZA3WLhD3KjQ8daHPA7r+CDx2FmygXovN0G6vXen1p9tfxoL+/hZNSi89kiKY3Paac5LklmBaW9W5LjITrBStog==" saltValue="4IjUvHg6rbJ3IHaUcEHs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70" zoomScaleNormal="70" zoomScaleSheetLayoutView="55" workbookViewId="0">
      <selection activeCell="AF102" sqref="AF102"/>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row r="121" spans="125:125" ht="13.5" hidden="1" customHeight="1" x14ac:dyDescent="0.15">
      <c r="DU121" s="250"/>
    </row>
  </sheetData>
  <sheetProtection algorithmName="SHA-512" hashValue="sOqF8X5Xe5Z7ygIYviCxtPLa9T8Bx71xvKorlIXShmLJ8LLk969DK2L4DsCtJ/3hogJ+Jn9e02IiFZybNw8RCQ==" saltValue="ESj3nHcnrCOQxBd3aumj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J99" sqref="BJ99"/>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sheetData>
  <sheetProtection algorithmName="SHA-512" hashValue="1wVZgwAc3sDHUkmTBz4oii0VhGb9TM96PZpN6Uhwp67D/74hNU9wNXDL+KMz4sfXxOGk637Tev5CJfpIyrIDSQ==" saltValue="LsHpUuVgNd6e5Qwj76Le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5" t="s">
        <v>3</v>
      </c>
      <c r="D47" s="1135"/>
      <c r="E47" s="1136"/>
      <c r="F47" s="11">
        <v>57.66</v>
      </c>
      <c r="G47" s="12">
        <v>57.52</v>
      </c>
      <c r="H47" s="12">
        <v>56.29</v>
      </c>
      <c r="I47" s="12">
        <v>53.03</v>
      </c>
      <c r="J47" s="13">
        <v>58.6</v>
      </c>
    </row>
    <row r="48" spans="2:10" ht="57.75" customHeight="1" x14ac:dyDescent="0.15">
      <c r="B48" s="14"/>
      <c r="C48" s="1137" t="s">
        <v>4</v>
      </c>
      <c r="D48" s="1137"/>
      <c r="E48" s="1138"/>
      <c r="F48" s="15">
        <v>12.34</v>
      </c>
      <c r="G48" s="16">
        <v>13.02</v>
      </c>
      <c r="H48" s="16">
        <v>13.64</v>
      </c>
      <c r="I48" s="16">
        <v>14.42</v>
      </c>
      <c r="J48" s="17">
        <v>14.99</v>
      </c>
    </row>
    <row r="49" spans="2:10" ht="57.75" customHeight="1" thickBot="1" x14ac:dyDescent="0.2">
      <c r="B49" s="18"/>
      <c r="C49" s="1139" t="s">
        <v>5</v>
      </c>
      <c r="D49" s="1139"/>
      <c r="E49" s="1140"/>
      <c r="F49" s="19" t="s">
        <v>554</v>
      </c>
      <c r="G49" s="20" t="s">
        <v>555</v>
      </c>
      <c r="H49" s="20" t="s">
        <v>556</v>
      </c>
      <c r="I49" s="20" t="s">
        <v>557</v>
      </c>
      <c r="J49" s="21">
        <v>2.58</v>
      </c>
    </row>
    <row r="50" spans="2:10" x14ac:dyDescent="0.15"/>
  </sheetData>
  <sheetProtection algorithmName="SHA-512" hashValue="JIdKtiZ+Y+rU+h1UK6eiTm9m5iN3j1PqOA0yoEB1c2g5RiBffKxZ2B+tdRTced/di51/k80PIaz7McMO+QbwWw==" saltValue="X1NyzUUPIo3+FBWmMovb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2023-03-17T10:23:35Z</cp:lastPrinted>
  <dcterms:created xsi:type="dcterms:W3CDTF">2023-02-20T04:24:00Z</dcterms:created>
  <dcterms:modified xsi:type="dcterms:W3CDTF">2023-09-29T03:37:53Z</dcterms:modified>
  <cp:category>
  </cp:category>
</cp:coreProperties>
</file>